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25080" yWindow="-510" windowWidth="29040" windowHeight="15720"/>
  </bookViews>
  <sheets>
    <sheet name="Contratos vigentes em 2026" sheetId="1" r:id="rId1"/>
    <sheet name="Base de dados" sheetId="3" r:id="rId2"/>
    <sheet name="Contratos iniciados em 2026" sheetId="9" r:id="rId3"/>
    <sheet name="Contratos finalizados em 2026" sheetId="4" r:id="rId4"/>
    <sheet name="Memorandos 2026" sheetId="6" r:id="rId5"/>
    <sheet name="OF e OS 2026" sheetId="7" r:id="rId6"/>
    <sheet name="ARP 2026" sheetId="8" r:id="rId7"/>
    <sheet name="Termos de Rescisão 2026" sheetId="11" r:id="rId8"/>
    <sheet name="Termos adesão ao convênio 2026" sheetId="10" r:id="rId9"/>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87" i="1" l="1"/>
  <c r="A186" i="1" l="1"/>
  <c r="A180" i="1"/>
  <c r="A175" i="1" l="1"/>
  <c r="A270" i="1"/>
  <c r="A271" i="1"/>
  <c r="A272" i="1"/>
  <c r="A273" i="1"/>
  <c r="A274" i="1"/>
  <c r="A275" i="1"/>
  <c r="A276" i="1"/>
  <c r="A277" i="1"/>
  <c r="A278" i="1"/>
  <c r="A279" i="1"/>
  <c r="A268" i="1"/>
  <c r="A269" i="1"/>
  <c r="A156" i="1" l="1"/>
  <c r="A245" i="1"/>
  <c r="A148" i="1" l="1"/>
  <c r="A145" i="1" l="1"/>
  <c r="A139" i="1" l="1"/>
  <c r="A136" i="1" l="1"/>
  <c r="A264" i="1" l="1"/>
  <c r="A265" i="1"/>
  <c r="A266" i="1"/>
  <c r="A267" i="1"/>
  <c r="A131" i="1" l="1"/>
  <c r="A147" i="1" l="1"/>
  <c r="A129" i="1" l="1"/>
  <c r="A225" i="1" l="1"/>
  <c r="A226" i="1"/>
  <c r="A227" i="1"/>
  <c r="A228" i="1"/>
  <c r="A197" i="1"/>
  <c r="A198" i="1"/>
  <c r="A199" i="1"/>
  <c r="A194" i="1"/>
  <c r="A195" i="1"/>
  <c r="A211" i="1"/>
  <c r="A204" i="1"/>
  <c r="A205" i="1"/>
  <c r="A189" i="1"/>
  <c r="A190" i="1"/>
  <c r="A184" i="1"/>
  <c r="A185" i="1"/>
  <c r="A201" i="1"/>
  <c r="A202" i="1"/>
  <c r="A177" i="1"/>
  <c r="A178" i="1"/>
  <c r="A179" i="1"/>
  <c r="A172" i="1"/>
  <c r="A173" i="1"/>
  <c r="A174" i="1"/>
  <c r="A167" i="1"/>
  <c r="A168" i="1"/>
  <c r="A169" i="1"/>
  <c r="A170" i="1"/>
  <c r="A151" i="1"/>
  <c r="A152" i="1"/>
  <c r="A153" i="1"/>
  <c r="A154" i="1"/>
  <c r="A155" i="1"/>
  <c r="A143" i="1"/>
  <c r="A144" i="1"/>
  <c r="A134" i="1"/>
  <c r="A128" i="1"/>
  <c r="A123" i="1"/>
  <c r="A124" i="1"/>
  <c r="A125" i="1"/>
  <c r="A126" i="1"/>
  <c r="A121" i="1"/>
  <c r="A117" i="1"/>
  <c r="A118" i="1"/>
  <c r="A182" i="1" l="1"/>
  <c r="A102" i="1"/>
  <c r="A103" i="1"/>
  <c r="A96" i="1"/>
  <c r="A97" i="1"/>
  <c r="A98" i="1"/>
  <c r="A99" i="1"/>
  <c r="A92" i="1"/>
  <c r="A93" i="1"/>
  <c r="A161" i="1"/>
  <c r="A162" i="1"/>
  <c r="A163" i="1"/>
  <c r="A164" i="1"/>
  <c r="A165" i="1"/>
  <c r="A89" i="1"/>
  <c r="A86" i="1"/>
  <c r="A87" i="1"/>
  <c r="A88" i="1"/>
  <c r="A90" i="1"/>
  <c r="A83" i="1"/>
  <c r="A84" i="1"/>
  <c r="A76" i="1"/>
  <c r="A77" i="1"/>
  <c r="A78" i="1"/>
  <c r="A79" i="1"/>
  <c r="A80" i="1"/>
  <c r="A81" i="1"/>
  <c r="A70" i="1"/>
  <c r="A71" i="1"/>
  <c r="A72" i="1"/>
  <c r="A73" i="1"/>
  <c r="A66" i="1"/>
  <c r="A67" i="1"/>
  <c r="A64" i="1"/>
  <c r="A55" i="1"/>
  <c r="A56" i="1"/>
  <c r="A57" i="1"/>
  <c r="A51" i="1" l="1"/>
  <c r="A52" i="1"/>
  <c r="A112" i="1"/>
  <c r="A42" i="1"/>
  <c r="A106" i="1"/>
  <c r="A107" i="1"/>
  <c r="A108" i="1"/>
  <c r="A109" i="1"/>
  <c r="A110" i="1"/>
  <c r="A111" i="1"/>
  <c r="A113" i="1"/>
  <c r="A36" i="1"/>
  <c r="A37" i="1"/>
  <c r="A38" i="1"/>
  <c r="A39" i="1"/>
  <c r="A40" i="1"/>
  <c r="A41" i="1"/>
  <c r="A30" i="1"/>
  <c r="A31" i="1"/>
  <c r="A32" i="1"/>
  <c r="A33" i="1"/>
  <c r="A34" i="1"/>
  <c r="A27" i="1"/>
  <c r="A28" i="1"/>
  <c r="A216" i="1"/>
  <c r="A21" i="1"/>
  <c r="A22" i="1"/>
  <c r="A23" i="1"/>
  <c r="A24" i="1"/>
  <c r="A25" i="1"/>
  <c r="A13" i="1"/>
  <c r="A14" i="1"/>
  <c r="A15" i="1"/>
  <c r="A16" i="1"/>
  <c r="A17" i="1"/>
  <c r="A18" i="1"/>
  <c r="A19" i="1"/>
  <c r="A4" i="1"/>
  <c r="A5" i="1"/>
  <c r="A6" i="1"/>
  <c r="A7" i="1"/>
  <c r="A8" i="1"/>
  <c r="A49" i="1" l="1"/>
  <c r="A48" i="1"/>
  <c r="A47" i="1"/>
  <c r="A46" i="1"/>
  <c r="A45" i="1"/>
  <c r="A237" i="1" l="1"/>
  <c r="A242" i="1" l="1"/>
  <c r="A240" i="1"/>
  <c r="Q138" i="1"/>
  <c r="A236" i="1" l="1"/>
  <c r="A235" i="1"/>
  <c r="A234" i="1"/>
  <c r="A229" i="1"/>
  <c r="A230" i="1"/>
  <c r="A221" i="1"/>
  <c r="A222" i="1"/>
  <c r="A114" i="1"/>
  <c r="A232" i="1"/>
  <c r="A233" i="1"/>
  <c r="A239" i="1"/>
  <c r="A138" i="1"/>
  <c r="A159" i="1"/>
  <c r="A241" i="1"/>
  <c r="A252" i="1"/>
  <c r="A253" i="1"/>
  <c r="A254" i="1"/>
  <c r="A255" i="1"/>
  <c r="A256" i="1"/>
  <c r="A257" i="1"/>
  <c r="A258" i="1"/>
  <c r="A259" i="1"/>
  <c r="A260" i="1"/>
  <c r="A261" i="1"/>
  <c r="A262" i="1"/>
  <c r="A263" i="1"/>
  <c r="X1" i="1"/>
  <c r="A247" i="1"/>
  <c r="A248" i="1"/>
  <c r="A249" i="1"/>
  <c r="A250" i="1"/>
  <c r="A214" i="1"/>
  <c r="A12" i="1"/>
  <c r="A59" i="1"/>
  <c r="A60" i="1"/>
  <c r="A61" i="1"/>
  <c r="A224" i="1"/>
  <c r="A219" i="1"/>
  <c r="A62" i="1"/>
  <c r="A82" i="1"/>
  <c r="A244" i="1"/>
  <c r="A74" i="1"/>
  <c r="A116" i="1"/>
  <c r="A146" i="1"/>
  <c r="A132" i="1"/>
  <c r="A104" i="1"/>
  <c r="A120" i="1"/>
  <c r="A100" i="1"/>
  <c r="A115" i="1"/>
  <c r="A94" i="1"/>
  <c r="A130" i="1"/>
  <c r="A119" i="1"/>
  <c r="A206" i="1"/>
  <c r="A127" i="1"/>
  <c r="A207" i="1"/>
  <c r="A26" i="1"/>
  <c r="A217" i="1"/>
  <c r="A140" i="1"/>
  <c r="A141" i="1"/>
  <c r="A149" i="1"/>
  <c r="A142" i="1"/>
  <c r="A91" i="1"/>
  <c r="A63" i="1"/>
  <c r="A158" i="1"/>
  <c r="A50" i="1"/>
  <c r="A246" i="1"/>
  <c r="A3" i="1"/>
  <c r="A192" i="1"/>
  <c r="A122" i="1"/>
  <c r="A53" i="1"/>
  <c r="A191" i="1"/>
  <c r="A101" i="1"/>
  <c r="A181" i="1"/>
  <c r="A203" i="1"/>
  <c r="A238" i="1"/>
  <c r="A209" i="1"/>
  <c r="A2" i="1"/>
  <c r="A43" i="1"/>
  <c r="A135" i="1"/>
  <c r="A9" i="1"/>
  <c r="A85" i="1"/>
  <c r="A208" i="1"/>
  <c r="A10" i="1"/>
  <c r="A212" i="1"/>
  <c r="A95" i="1"/>
  <c r="A11" i="1"/>
  <c r="A213" i="1"/>
  <c r="A68" i="1"/>
  <c r="A210" i="1"/>
  <c r="A58" i="1"/>
  <c r="A176" i="1"/>
  <c r="A44" i="1"/>
  <c r="A137" i="1"/>
  <c r="A54" i="1"/>
  <c r="A150" i="1"/>
  <c r="A188" i="1"/>
  <c r="A193" i="1"/>
  <c r="A171" i="1"/>
  <c r="A196" i="1"/>
  <c r="A29" i="1"/>
  <c r="A218" i="1"/>
  <c r="A20" i="1"/>
  <c r="A215" i="1"/>
  <c r="A133" i="1"/>
  <c r="A183" i="1"/>
  <c r="A65" i="1"/>
  <c r="A69" i="1"/>
  <c r="A75" i="1"/>
  <c r="A200" i="1"/>
  <c r="A243" i="1"/>
  <c r="A105" i="1"/>
  <c r="A251" i="1"/>
  <c r="A166" i="1"/>
  <c r="A35" i="1"/>
  <c r="A157" i="1"/>
  <c r="A223" i="1"/>
  <c r="A231" i="1"/>
  <c r="A220" i="1"/>
  <c r="Q219" i="1"/>
</calcChain>
</file>

<file path=xl/sharedStrings.xml><?xml version="1.0" encoding="utf-8"?>
<sst xmlns="http://schemas.openxmlformats.org/spreadsheetml/2006/main" count="4815" uniqueCount="1069">
  <si>
    <t>DIAS PARA VENCER</t>
  </si>
  <si>
    <t>TIPO DE CONTRATAÇÃO</t>
  </si>
  <si>
    <t>OBJETO</t>
  </si>
  <si>
    <t>CONTRATADA</t>
  </si>
  <si>
    <t>CNPJ</t>
  </si>
  <si>
    <t>E-MAIL</t>
  </si>
  <si>
    <t>GESTOR</t>
  </si>
  <si>
    <t>FISCAL</t>
  </si>
  <si>
    <t>TIPO E ALTERAÇÕES</t>
  </si>
  <si>
    <t>INÍCIO DA VIGÊNCIA</t>
  </si>
  <si>
    <t>FIM DA VIGÊNCIA</t>
  </si>
  <si>
    <t>VALOR ANUAL</t>
  </si>
  <si>
    <t>Situação</t>
  </si>
  <si>
    <t>OBSERVAÇÕES</t>
  </si>
  <si>
    <t>0863/2024</t>
  </si>
  <si>
    <t>1060/2024</t>
  </si>
  <si>
    <t>Pregão Eletrônico</t>
  </si>
  <si>
    <t>027/2024</t>
  </si>
  <si>
    <t>Serviço de locação de veículos, sem motorista, sem combustível e pagamento mensal fixo mais quilometragem livre rodada, conforme especificação abaixo, para atender as necessidades dos 27 CROs e uso em todo o território nacional.</t>
  </si>
  <si>
    <t>CS BRASIL FROTAS S/A</t>
  </si>
  <si>
    <t>27.595.780/0001-16</t>
  </si>
  <si>
    <t>Luan Nogueira de 
Carvalho Alves Rosa</t>
  </si>
  <si>
    <t>Wesley Cedro Ramos</t>
  </si>
  <si>
    <t>Termo de Contrato</t>
  </si>
  <si>
    <t>Prorrogado / Reajustado</t>
  </si>
  <si>
    <t>0687/2021</t>
  </si>
  <si>
    <t>1495/2021</t>
  </si>
  <si>
    <t>Dispensa</t>
  </si>
  <si>
    <t>023/2021</t>
  </si>
  <si>
    <t>Contratação de empresa especializada para prestação de serviços de Identidade Digital, fornecendo infraestrutura computacional e de comunicação com a Internet, com alta disponibilidade, englobando instalações físicas, equipamentos, softwares, solução para contingência e todos os serviços técnicos de administração dos serviços.</t>
  </si>
  <si>
    <t>BRASIL PRESENTE</t>
  </si>
  <si>
    <t>12.333.714/0001-09</t>
  </si>
  <si>
    <t>diretoria@brasilpresente.com.br</t>
  </si>
  <si>
    <t>João Henrique Gomes Dias</t>
  </si>
  <si>
    <t>Marcelo Cobias Amorim Alves</t>
  </si>
  <si>
    <t>Encerrado</t>
  </si>
  <si>
    <t>Não será renovado</t>
  </si>
  <si>
    <t>0019/2025</t>
  </si>
  <si>
    <t>002/2025</t>
  </si>
  <si>
    <t>Serviço de locação de veículos, sem motorista, sem combustível e pagamento mensal fixo mais quilometragem livre rodada, para atender as necessidades dos 27 CROs e uso em todo o território nacional.</t>
  </si>
  <si>
    <t>Lucas Lopes Lacerda</t>
  </si>
  <si>
    <t>Wesley Muller Nogueira Siqueira</t>
  </si>
  <si>
    <t>0960/2024</t>
  </si>
  <si>
    <t>0023/2025</t>
  </si>
  <si>
    <t>003/2025</t>
  </si>
  <si>
    <t>RTC SERVIÇOS DE MANUTENÇÃO, CONSERVAÇÃO E LIMPEZA PREDIAL LTDA</t>
  </si>
  <si>
    <t>44.428.382/0001-24</t>
  </si>
  <si>
    <t>adm@rtcservicos.com.br</t>
  </si>
  <si>
    <t>Ketlen Samantha Santos</t>
  </si>
  <si>
    <t>Weslley Muller 
Nogueira Siqueira</t>
  </si>
  <si>
    <t>Caio Pereira Ramos</t>
  </si>
  <si>
    <t>1092/2024</t>
  </si>
  <si>
    <t>0180/2025</t>
  </si>
  <si>
    <t>004/2025</t>
  </si>
  <si>
    <t>Contratação de empresa para prover Solução Proativa em Nuvem de Detecção, Correlação e Mitigação de Ataques, com Serviço de Treinamento e Serviço de Instalação.</t>
  </si>
  <si>
    <t>21.547.011/0001-66</t>
  </si>
  <si>
    <t>Enzo Rocha Portela</t>
  </si>
  <si>
    <t>Jeferson Andris Lima 
Lopes</t>
  </si>
  <si>
    <t xml:space="preserve"> 35004/2020</t>
  </si>
  <si>
    <t>0084/2021</t>
  </si>
  <si>
    <t>001/2021</t>
  </si>
  <si>
    <t>Sistema informatizado modularizado para processamento de folha de pagamento.</t>
  </si>
  <si>
    <t>SCIRE TECNOLOGIA EIRELI</t>
  </si>
  <si>
    <t>39.853.792/0001-82</t>
  </si>
  <si>
    <t>jean.calvoso@hotmail.com; admin@sciretech.com.br;</t>
  </si>
  <si>
    <t>Giovanni Diniz da Silva</t>
  </si>
  <si>
    <t>Maria Edna Lopes 
Modrach</t>
  </si>
  <si>
    <t>1848/2022</t>
  </si>
  <si>
    <t>0324/2023</t>
  </si>
  <si>
    <t>004/2023</t>
  </si>
  <si>
    <t>Serviços continuados em regime de dedicação exclusiva de mão de obra de serviços gerais e apoio às atividades administrativas mediante postos de auxiliar de limpeza, auxiliar administrativo, assistente administrativo no Escritório de Representação do CFO na cidade de São Paulo/SP – LOTE 2</t>
  </si>
  <si>
    <t>INTERATIVA FACILITIES LTDA</t>
  </si>
  <si>
    <t>05.058.935/0001-42</t>
  </si>
  <si>
    <t>marcelo.laurindo@grupointerativa.net</t>
  </si>
  <si>
    <t>002/2026</t>
  </si>
  <si>
    <t>Amanda Vitória Sousa Leite Gomes</t>
  </si>
  <si>
    <t>Duaila Ledur Bona</t>
  </si>
  <si>
    <t>0551/2023</t>
  </si>
  <si>
    <t>2003/2023</t>
  </si>
  <si>
    <t>020/2023</t>
  </si>
  <si>
    <t>Contratação de empresa para prover os serviços de locação de gerador de energia para o Edifício Sede do CFO.</t>
  </si>
  <si>
    <t>TECNOGERA - LOCAÇÃO E TRANSFORMAÇÃO DE ENERGIA S/A</t>
  </si>
  <si>
    <t>08.100.057/0001-74</t>
  </si>
  <si>
    <t>lais.souza@tecnogera.com.br; licitacoes@tecnogera.com.br</t>
  </si>
  <si>
    <t>Aluizio dos Santos</t>
  </si>
  <si>
    <t>Priscilla Oliveira Guimarães</t>
  </si>
  <si>
    <t>0312/2023</t>
  </si>
  <si>
    <t>003/2023</t>
  </si>
  <si>
    <t>Terceirizados - serviços gerais e de copeiragem, mediante postos de trabalho de Auxiliar de Limpeza, Copeira e Encarregado de Limpeza, no prédio sede do CFO em Brasília.</t>
  </si>
  <si>
    <t>12.531.678/0001-80</t>
  </si>
  <si>
    <t>juridico@greenhousedf.com.br; arthur@greenhousedf.com.br</t>
  </si>
  <si>
    <t>542/2021</t>
  </si>
  <si>
    <t>0090/2021</t>
  </si>
  <si>
    <t>002/2021</t>
  </si>
  <si>
    <t>R&amp;F SOLUÇÕES EM TECNOLOGIA DA INFORMAÇÃO LTDA</t>
  </si>
  <si>
    <t>33.359.257/0001-93</t>
  </si>
  <si>
    <t>contato@elejaonline.com
juridico@rf2s.co</t>
  </si>
  <si>
    <t>Presidência</t>
  </si>
  <si>
    <t>Rodrigo Gomes Couto</t>
  </si>
  <si>
    <t>Geovana Faria da Silva</t>
  </si>
  <si>
    <t>1º Termo Aditivo</t>
  </si>
  <si>
    <t>1137/2022</t>
  </si>
  <si>
    <t>1678/2022</t>
  </si>
  <si>
    <t>025/2022</t>
  </si>
  <si>
    <t>0668/2025</t>
  </si>
  <si>
    <t>0677/2025</t>
  </si>
  <si>
    <t>023/2025</t>
  </si>
  <si>
    <t xml:space="preserve">Contratação emergencial de empresa especializada na prestação de serviços relacionados a pagamento por transação eletrônica </t>
  </si>
  <si>
    <t>BTX DO BRASIL SERVIÇOS LTDA</t>
  </si>
  <si>
    <t>41.556.405/0001-98</t>
  </si>
  <si>
    <t>alessandro@btxdobrasil.com.br</t>
  </si>
  <si>
    <t>Luciano de Mendonça</t>
  </si>
  <si>
    <t>Cláudio de Gouvea Teixeira</t>
  </si>
  <si>
    <t>0737/2025</t>
  </si>
  <si>
    <t>034/2025</t>
  </si>
  <si>
    <t>Contratação de empresa especializada para confecção, produção, montagem, manutenção, operação técnica e desmontagem cenográfica, conforme memorial descritivo e projeto de concepção de estande institucional do CFO no 43º Congresso Internacional de Odontologia de São Paulo (CIOSP 2026), com área total de 812m².</t>
  </si>
  <si>
    <t>LA VINCI ARQUITETURA E MONTAGEM DE STANDS LTDA</t>
  </si>
  <si>
    <t>20.095.918/0001-79</t>
  </si>
  <si>
    <t>rafael@lavincistands.com.br</t>
  </si>
  <si>
    <t>Décio Ricardo Oliveira dos Santos</t>
  </si>
  <si>
    <t>1192/2023</t>
  </si>
  <si>
    <t>1841/2023</t>
  </si>
  <si>
    <t>016/2023</t>
  </si>
  <si>
    <t>Serviços de Engenharia de Segurança e Medicina do Trabalho – SESMT</t>
  </si>
  <si>
    <t>DEDICARMED SAÚDE OCUPACIONAL 504N LTDA</t>
  </si>
  <si>
    <t>45.716.857/0001-40</t>
  </si>
  <si>
    <t>evandrocglobo@gmail.com</t>
  </si>
  <si>
    <t>1119/2024</t>
  </si>
  <si>
    <t>0266/2025</t>
  </si>
  <si>
    <t>008/2025</t>
  </si>
  <si>
    <t>Contratação de empresa para prover a solução de rede sem fio (Wi-Fi), incluindo os serviços de instalação, configuração, treinamento e suporte técnico.</t>
  </si>
  <si>
    <t>Jeferson Andris Lima Lopes</t>
  </si>
  <si>
    <t>0009/2025</t>
  </si>
  <si>
    <t>0278/2025</t>
  </si>
  <si>
    <t>006/2025</t>
  </si>
  <si>
    <t>Contratação de empresa para prestação de serviços técnicos de elaboração e implantação do Planejamento Estratégico do CFO.</t>
  </si>
  <si>
    <t>FUNDAÇÃO CARLOS ALBERTO VANZOLINI</t>
  </si>
  <si>
    <t>62.145.750/0001-09</t>
  </si>
  <si>
    <t>reinaldo.miranda@vanzolini.org.br</t>
  </si>
  <si>
    <t>Anderson de 
Freitas Chaves</t>
  </si>
  <si>
    <t>0010/2025</t>
  </si>
  <si>
    <t>0277/2025</t>
  </si>
  <si>
    <t>007/2025</t>
  </si>
  <si>
    <t>Serviços técnicos de elaboração do Plano Diretor de Tecnologia da Informação (PDTI) para o CFO.</t>
  </si>
  <si>
    <t>Marcelo Cobias 
Amorim Alves</t>
  </si>
  <si>
    <t>0027/2025</t>
  </si>
  <si>
    <t>0276/2025</t>
  </si>
  <si>
    <t>005/2025</t>
  </si>
  <si>
    <t>Contratação de empresa para prestação de serviços técnicos de elaboração e implantação do Plano de Cargos, Carreira e Remuneração - PCCR para o CFO.</t>
  </si>
  <si>
    <t>0239/2025</t>
  </si>
  <si>
    <t>0292/2025</t>
  </si>
  <si>
    <t>Inexigibilidade</t>
  </si>
  <si>
    <t>010/2025</t>
  </si>
  <si>
    <t>Patrocínio no valor de R$ 200.000,00 (duzentos mil reais), destinado à Sociedade Brasileira de Toxina Botulínica e Implantes Faciais, para realização dos Meetings SBTI nos estados de Sergipe, Piauí, Mato Grosso, Mato Grosso do Sul, Rio Grande do Norte e Paraná.</t>
  </si>
  <si>
    <t>23.682.806/0001-02</t>
  </si>
  <si>
    <t>0612/2024</t>
  </si>
  <si>
    <t>0826/2024</t>
  </si>
  <si>
    <t>020/2024</t>
  </si>
  <si>
    <t>Serviços de ponto eletrônico e software de registro eletrônico de ponto.</t>
  </si>
  <si>
    <t>KERP SOLUÇÕES EM TECNOLOGIA LTDA</t>
  </si>
  <si>
    <t>26.727.779/0001-35</t>
  </si>
  <si>
    <t>licitacoes@kerp.com.br</t>
  </si>
  <si>
    <t>Priscilla Oliveira 
Guimarães</t>
  </si>
  <si>
    <t>2179/2022</t>
  </si>
  <si>
    <t>0506/2023</t>
  </si>
  <si>
    <t>006/2023</t>
  </si>
  <si>
    <t xml:space="preserve">Serviços de natureza continuada de manutenção preventiva e corretiva, com fornecimento de peças, componentes e acessórios genuínos dos respectivos fabricantes, para 2 elevadores do edifício Sede do CFO. </t>
  </si>
  <si>
    <t>OVER ELEVADORES EIRELI</t>
  </si>
  <si>
    <t>10.629.386-0001-59</t>
  </si>
  <si>
    <t>financeiro@overelevadores.com.br; paulo.renato@overelevadores.com.br</t>
  </si>
  <si>
    <t>Luan Nogueira de Carvalho Alves Rosa</t>
  </si>
  <si>
    <t>Weslley Muller Nogueira Siqueira</t>
  </si>
  <si>
    <t>1094/2024</t>
  </si>
  <si>
    <t>0303/2025</t>
  </si>
  <si>
    <t>011/2025</t>
  </si>
  <si>
    <t>Aquisição de equipamentos odontológicos (Consultório Completo) destinados aos sorteios para os participantes do “EXAME NACIONAL DE PROFICIÊNCIA EM ODONTOLOGIA” e para os escolhidos do “PRÊMIO NACIONAL CFO DE SAÚDE BUCAL”, às prefeituras sorteadas pelo CFO.</t>
  </si>
  <si>
    <t>DENTEMED EQUIPAMENTOS ODONTOLOGICOS LTDA</t>
  </si>
  <si>
    <t>07.897.039/0001-00</t>
  </si>
  <si>
    <t>dentemed.licitacao@gmail.com</t>
  </si>
  <si>
    <t>Juliana da Costa Santos</t>
  </si>
  <si>
    <t>Maria Gabriela dos 
Santos Lopes Ramos</t>
  </si>
  <si>
    <t>2202/2022</t>
  </si>
  <si>
    <t>0863/2023</t>
  </si>
  <si>
    <t>011/2023</t>
  </si>
  <si>
    <t>Serviços de brigada de incêndio na sede do (CFO), executada de forma contínua, na quantidade de 2 bombeiros civis.</t>
  </si>
  <si>
    <t>ATIVA BRIGADISTA LTDA</t>
  </si>
  <si>
    <t>10.869.440/0001-33</t>
  </si>
  <si>
    <t>ativabrigadistaltda@gmail.com</t>
  </si>
  <si>
    <t>0317/2025</t>
  </si>
  <si>
    <t>0715/2025</t>
  </si>
  <si>
    <t>029/2025</t>
  </si>
  <si>
    <t>Serviços especializados técnicos em Auditoria Externa Independente, com escopo contábil, fiscal, orçamentário, administrativo e de controle interno.</t>
  </si>
  <si>
    <t>18.401.140/0001-37</t>
  </si>
  <si>
    <t>ocarvalho@integrafy.com.br</t>
  </si>
  <si>
    <t>Roney Peterson 
Dias de Oliveira</t>
  </si>
  <si>
    <t>Luciana Antunes de Faria</t>
  </si>
  <si>
    <t>0862/2023</t>
  </si>
  <si>
    <t>010/2023</t>
  </si>
  <si>
    <t>Serviços de segurança patrimonial, com uso de tecnologia menos letal e fornecimento de materiais básicos, mediante 8 vigilantes em escalas diurna e noturna, para a sede do CFO.</t>
  </si>
  <si>
    <t>14.534.490/0001-10</t>
  </si>
  <si>
    <t>administrativo@m5seguranca.com.br
comercial@m5seguranca.com.br</t>
  </si>
  <si>
    <t>0246/2024</t>
  </si>
  <si>
    <t>0613/2024</t>
  </si>
  <si>
    <t>007/2024</t>
  </si>
  <si>
    <t>Prestação de serviços continuados, em regime de dedicação exclusiva de mão de obra, de apoio às atividades administrativas, mediante disponibilização de postos de trabalho de recepcionista.</t>
  </si>
  <si>
    <t>ATENAS TERCEIRIZAÇÃO E OBRAS LTDA</t>
  </si>
  <si>
    <t>18.133.143/0001-37</t>
  </si>
  <si>
    <t>atenas.contratosdf@gmail.com</t>
  </si>
  <si>
    <t>0872/2022</t>
  </si>
  <si>
    <t>0940/2023</t>
  </si>
  <si>
    <t>010/2022</t>
  </si>
  <si>
    <t>41.644.220/0001-35</t>
  </si>
  <si>
    <t>Pedro Martins Rodrigues</t>
  </si>
  <si>
    <t>0605/2023</t>
  </si>
  <si>
    <t>0890/2023</t>
  </si>
  <si>
    <t>012/2023</t>
  </si>
  <si>
    <t>Distribuição, pela CONTRATADA, da publicidade legal impressa e/ou eletrônica de interesse da CONTRATANTE.</t>
  </si>
  <si>
    <t>EBC - EMPRESA BRASIL DE COMUNICAÇÃO S/A</t>
  </si>
  <si>
    <t>09.168.704/0001-42</t>
  </si>
  <si>
    <t>contratos@ebc.com.br</t>
  </si>
  <si>
    <t>Fábio Campos Rocha</t>
  </si>
  <si>
    <t>0419/2025</t>
  </si>
  <si>
    <t>0423/2025</t>
  </si>
  <si>
    <t>012/2025</t>
  </si>
  <si>
    <t>Patrocínio no valor de R$ 50.000,00 (cinquenta mil reais), destinado ao Colégio Brasileiro de Cirurgia Traumatologia Buco Max Facial para realização do XIV Encontro Norte Nordeste de Cirurgia e Traumatologia Buco-Maxilo-Facial (ENNEC) a ser realizado no período de 05 a 07 de junho de 2025.</t>
  </si>
  <si>
    <t>89.606.636/0001-95</t>
  </si>
  <si>
    <t>Dualia Ledur Bona</t>
  </si>
  <si>
    <t>1055/2021</t>
  </si>
  <si>
    <t>0802/2022</t>
  </si>
  <si>
    <t>009/2022</t>
  </si>
  <si>
    <t>Serviços relacionados a pagamento por transação eletrônica (débito, crédito à vista, parcelado até 6 vezes e parcelado até 12 vezes), para pagamentos cujos beneficiários sejam um dos Conselhos Regionais de Odontologia, tendo sempre como segundo beneficiário o CFO.</t>
  </si>
  <si>
    <t>BK INSTITUIÇÃO DE PAGAMENTO LTDA</t>
  </si>
  <si>
    <t>16.814.330/0001-50</t>
  </si>
  <si>
    <t>licitacao@bkbank.com.br; luciano.eleodoro@bkbank.com.br</t>
  </si>
  <si>
    <t>Lucieni Alonso Gomes</t>
  </si>
  <si>
    <t>0416/2025</t>
  </si>
  <si>
    <t>0432/2025</t>
  </si>
  <si>
    <t>013/2025</t>
  </si>
  <si>
    <t>Patrocínio no valor de R$ 150.000,00 (cento e cinquenta mil reais), destinado à Associação Brasileira de Odontologia do Rio Grande do Sul para realização da 24ª edição do CORIG a ser realizado no período de 12 a 14 de junho de 2025.</t>
  </si>
  <si>
    <t>92.943.299/0001-36</t>
  </si>
  <si>
    <t>viviane.adaime@abors.org.br</t>
  </si>
  <si>
    <t>Vigente</t>
  </si>
  <si>
    <t>0816/2024</t>
  </si>
  <si>
    <t>0436/2025</t>
  </si>
  <si>
    <t>Termo de Adesão</t>
  </si>
  <si>
    <t xml:space="preserve">Contratação de instituição financeira para prestação de serviços bancários, incluindo gerenciamento da folha de pagamento, pagamentos a fornecedores e demais pagamentos do CFO. </t>
  </si>
  <si>
    <t>BANCO DO BRASIL S/A</t>
  </si>
  <si>
    <t>00.000.000/0001-91</t>
  </si>
  <si>
    <t>motagb@bb.com.br; DAVI.FCS@BB.COM.BR;</t>
  </si>
  <si>
    <t>Jevanilce Correa 
Ramos</t>
  </si>
  <si>
    <t>0411/2025</t>
  </si>
  <si>
    <t>0444/2025</t>
  </si>
  <si>
    <t>014/2025</t>
  </si>
  <si>
    <t>Patrocínio no valor de R$ 22.000,00 (vinte e dois mil reais), destinado ao Grupo Brasileiro de Professores de Ortodontia e Odontopediatria para realização do 56º Encontro do Grupo Brasileiro de Professores de Ortodontia e Odontopediatria, a ser realizado no período de 19 a 21 de junho de 2025</t>
  </si>
  <si>
    <t>GRUPO BRASILEIRO DE PROFESSORES DE ORTODONTIA E ODONTOPEDIATRIA</t>
  </si>
  <si>
    <t>52.157.195/0001-81</t>
  </si>
  <si>
    <t>-</t>
  </si>
  <si>
    <t>3627/2021</t>
  </si>
  <si>
    <t>0158/2021</t>
  </si>
  <si>
    <t>006/2021</t>
  </si>
  <si>
    <t>Serviço especializado em Tecnologia da Informação para realização de eleições via internet.</t>
  </si>
  <si>
    <t>0196/2026</t>
  </si>
  <si>
    <t>0232/2026</t>
  </si>
  <si>
    <t>007/2026</t>
  </si>
  <si>
    <t>Contratação de palestrante para apresentação durante a 10ª edição do Congresso Internacional Endodontia em Foco</t>
  </si>
  <si>
    <t xml:space="preserve"> 3D LICENCIAMENTOS E PARTICIPAÇÕES LTDA</t>
  </si>
  <si>
    <t>05.349.604/0001-61</t>
  </si>
  <si>
    <t xml:space="preserve">rodrigo@3dempresas.com.br </t>
  </si>
  <si>
    <t>0417/2025</t>
  </si>
  <si>
    <t>0488/2025</t>
  </si>
  <si>
    <t>015/2025</t>
  </si>
  <si>
    <t>Patrocínio no valor de R$ 75.000,00 (setenta e cinco mil reais), destinado a Sociedade Brasileira de Estomatologia e Patologia Oral para realização do 51º Congresso Brasileiro de Estomatologia Patologia Oral a ser realizado no período de 22 a 25 de julho de 2025.</t>
  </si>
  <si>
    <t>46.367.215/0001/46</t>
  </si>
  <si>
    <t>pavargas@unicamp.br</t>
  </si>
  <si>
    <t xml:space="preserve">Geovana Faria da Silva </t>
  </si>
  <si>
    <t>0334/2023</t>
  </si>
  <si>
    <t>3244/2023</t>
  </si>
  <si>
    <t>036/2023</t>
  </si>
  <si>
    <t>Serviços continuados, com dedicação exclusiva de mão de obra, para operacionalização da Central de Atendimento do CFO.</t>
  </si>
  <si>
    <t>03.655.231/0001-21</t>
  </si>
  <si>
    <t>Anderson de Freitas Chaves</t>
  </si>
  <si>
    <t>Victória Dias de Lima</t>
  </si>
  <si>
    <t>0426/2025</t>
  </si>
  <si>
    <t>0483/2025</t>
  </si>
  <si>
    <t>018/2025</t>
  </si>
  <si>
    <t>Patrocínio no valor de R$ 30.000,00 (trinta mil reais), destinado à Associação Brasileira de Saúde Bucal Coletiva – ABRASBUCO, para a realização 24º Encontro Nacional de Administradores e Técnicos em Saúde Pública Odontológica - ENATESPO e 15º Congresso Brasileiro e Saúde Bucal Coletiva a ser realizado no período de 31 de julho a 02 de agosto de 2025.</t>
  </si>
  <si>
    <t>ASSOCIAÇÃO BRASILEIRA DE SAÚDE BUCAL COLETIVA</t>
  </si>
  <si>
    <t>03.378.966/0001- 55</t>
  </si>
  <si>
    <t>helenitaely@hotmail.com</t>
  </si>
  <si>
    <t>0415/2025</t>
  </si>
  <si>
    <t>0455/2025</t>
  </si>
  <si>
    <t>017/2025</t>
  </si>
  <si>
    <t>Contratação de empresa para prestação de serviços de assessoria contábil.</t>
  </si>
  <si>
    <t>ATA CONTABILIDADE E AUDITORIA LTDA</t>
  </si>
  <si>
    <t>37.076.874/0001-32</t>
  </si>
  <si>
    <t>vilmar.atacontabilidade@gmail.com</t>
  </si>
  <si>
    <t>Luciano de 
Mendonça Costa</t>
  </si>
  <si>
    <t>Márcio da Silva 
Marcellino</t>
  </si>
  <si>
    <t>0733/2022</t>
  </si>
  <si>
    <t xml:space="preserve"> 1242/2022</t>
  </si>
  <si>
    <t>019/2022</t>
  </si>
  <si>
    <t>Serviços de administração, gerenciamento e fornecimento de cartão eletrônico para concessão de vale-alimentação e/ou vale-refeição.</t>
  </si>
  <si>
    <t>69.034.668/0001-56</t>
  </si>
  <si>
    <t>caroline.santos@pluxeegroup.com</t>
  </si>
  <si>
    <t>0436/2024</t>
  </si>
  <si>
    <t>0663/2024</t>
  </si>
  <si>
    <t>010/2024</t>
  </si>
  <si>
    <t>Serviços de seguro patrimonial para a indenização de prejuízos decorrentes de perdas e danos materiais causados, de forma súbita e imprevista, aos bens/interesses do  CFO</t>
  </si>
  <si>
    <t>67.865.360/0001-27</t>
  </si>
  <si>
    <t>Danilo Costa Vale</t>
  </si>
  <si>
    <t>0424/2025</t>
  </si>
  <si>
    <t>0524/2025</t>
  </si>
  <si>
    <t>019/2025</t>
  </si>
  <si>
    <t>Contratação de empresa administradora de comércio varejista de combustíveis, para fornecimento parcelado de combustível, por meio de rede credenciada e uso de cartões, para abastecimento da frota do CFO em âmbito nacional.</t>
  </si>
  <si>
    <t>03.506.307/0001-57</t>
  </si>
  <si>
    <t xml:space="preserve">Luan Nogueira de 
Carvalho Alves Rosa </t>
  </si>
  <si>
    <t xml:space="preserve">Wesley Cedro Ramos </t>
  </si>
  <si>
    <t>0410/2025</t>
  </si>
  <si>
    <t>0571/2025</t>
  </si>
  <si>
    <t>020/2025</t>
  </si>
  <si>
    <t>Patrocínio no valor de R$ 25.000,00 (vinte a cinco mil reais), destinado a Academia Brasileira de Ortopedia Funcional dos Maxilares – ABOFM para realização 29ª Reunião Científica da Academia Brasileira de Ortopedia Funcional dos Maxilares a ser realizado no período de 27 a 31 de agosto de 2025.</t>
  </si>
  <si>
    <t>ACADEMIA BRASILEIRA DE ORTOPEDIA FUNCIONAL DOS MAXILARES - ABOFM</t>
  </si>
  <si>
    <t>74.041.013/0001-45</t>
  </si>
  <si>
    <t>abofm2025@gmail.com</t>
  </si>
  <si>
    <t>1905/2022</t>
  </si>
  <si>
    <t>2043/2023</t>
  </si>
  <si>
    <t>021/2023</t>
  </si>
  <si>
    <t>Contratação de empresa especializada para emissão e fornecimento, sob demanda, de Carteira de Identidade Profissional – CIP, para atender as necessidades do Conselho Federal de Odontologia – CFO e dos Conselhos Regionais de Odontologia.</t>
  </si>
  <si>
    <t>03.514.896/0001-15</t>
  </si>
  <si>
    <t>2º Termo Aditivo</t>
  </si>
  <si>
    <t>6º Termo Aditivo</t>
  </si>
  <si>
    <t>0192/2026</t>
  </si>
  <si>
    <t>0303/2026</t>
  </si>
  <si>
    <t>009/2026</t>
  </si>
  <si>
    <t>Pagamento Eletrônico - Cartão de Crédito</t>
  </si>
  <si>
    <t>01.027.058/0001-91</t>
  </si>
  <si>
    <t>0572/2025</t>
  </si>
  <si>
    <t>0621/2025</t>
  </si>
  <si>
    <t>021/2025</t>
  </si>
  <si>
    <t>Aquisição do direito de utilização de área no pavilhão de exposições (812 m²) do 43º CIOSP - 2026.</t>
  </si>
  <si>
    <t>ASSOCIAÇÃO BRASILEIRA DE CIRUGIÕES DENTISTAS - ABCD</t>
  </si>
  <si>
    <t>05.761.787/0001-28</t>
  </si>
  <si>
    <t>diretoria.abcd@gmail.com</t>
  </si>
  <si>
    <t>Décio Ricardo 
Oliveira dos Santos</t>
  </si>
  <si>
    <t>0604/2023</t>
  </si>
  <si>
    <t>2250/2023</t>
  </si>
  <si>
    <t>025/2023</t>
  </si>
  <si>
    <t>11.325.221/0001-56</t>
  </si>
  <si>
    <t>0355/2025</t>
  </si>
  <si>
    <t>0669/2025</t>
  </si>
  <si>
    <t>024/2025</t>
  </si>
  <si>
    <t>11.595.331/0001-38</t>
  </si>
  <si>
    <t>juridico@iphac.org.br</t>
  </si>
  <si>
    <t>Maria Edna Lopes Modrach</t>
  </si>
  <si>
    <t>0590/2025</t>
  </si>
  <si>
    <t>0662/2025</t>
  </si>
  <si>
    <t>022/2025</t>
  </si>
  <si>
    <t>Contratação de empresa especializada para a prestação de serviços de planejamento, organização, coordenação e execução de eventos, com fornecimento de infraestrutura e apoio operacional e logístico para realização de eventos pelo CFO.</t>
  </si>
  <si>
    <t>IMPACTO VENTO NORTE PRODUÇÕES TÉCNICAS LTDA</t>
  </si>
  <si>
    <t>08.519.719/0001-45</t>
  </si>
  <si>
    <t>comunicacao@impactoventonorte.com.br</t>
  </si>
  <si>
    <t>1252/2022</t>
  </si>
  <si>
    <t>1640/2022</t>
  </si>
  <si>
    <t>023/2022</t>
  </si>
  <si>
    <t>Contratação de empresa especializada na prestação de serviços de natureza continuada de impressão, cópia e digitalização e sistema de bilhetagem, caracterizado como outsourcing de impressão.</t>
  </si>
  <si>
    <t>07.385.089/0001-09</t>
  </si>
  <si>
    <t>Lucca Haddad Serejo</t>
  </si>
  <si>
    <t>672/2025</t>
  </si>
  <si>
    <t>0679/2025</t>
  </si>
  <si>
    <t>026/2025</t>
  </si>
  <si>
    <t>Patrocínio no valor de R$ 60.000,00 (sessenta mil reais), destinado ao Colégio Brasileiro de Cirurgia e Traumatologia Buco-Maxilo-Facial, para a realização do 17º COPAC – Congresso Paulista de Cirurgia e Traumatologia Buco-Maxilo-Facial a ser realizado no período de 11 a 13 se setembro de 2025.</t>
  </si>
  <si>
    <t>0667/2025</t>
  </si>
  <si>
    <t>0675/2025</t>
  </si>
  <si>
    <t>025/2025</t>
  </si>
  <si>
    <t>Serviços de assessoria e consultoria jurídica específicas.</t>
  </si>
  <si>
    <t>MALATESTA &amp; SALES SOCIEDADE DE ADVOGADOS</t>
  </si>
  <si>
    <t>11.295.186/0001-70</t>
  </si>
  <si>
    <t>fabio@malatestasantos.com.br</t>
  </si>
  <si>
    <t>Francisco Ferreira Lima Filho</t>
  </si>
  <si>
    <t>Laura Baggio Scheid Pedrosa</t>
  </si>
  <si>
    <t>0186/2026</t>
  </si>
  <si>
    <t>0352/2026</t>
  </si>
  <si>
    <t>013/2026</t>
  </si>
  <si>
    <t>Serviços comuns de elaboração de cálculos trabalhistas e liquidações judiciais, visando a apuração técnica de valores prospectivos e retroativos, compreendendo: Atualização e apuração da incorporação do 14º Salário; Cálculo de diferenças de Função Gratificada, com reflexos legais; Liquidação de sentenças judiciais trabalhistas, envolvendo cálculos complexos com incidência de juros, correção monetária, encargos legais e reflexos retroativos; Elaboração de planilhas técnicas, memoriais de cálculo e pareceres.</t>
  </si>
  <si>
    <t>EKSPERTIZA CONTABILIDADE E CÁLCULOS JUDICIAIS LTDA</t>
  </si>
  <si>
    <t>26.404.769/0001-69</t>
  </si>
  <si>
    <t>3536/2021</t>
  </si>
  <si>
    <t>1973/2023</t>
  </si>
  <si>
    <t>016/2021</t>
  </si>
  <si>
    <t>Contratação de 1 (um) serviço de acesso IP permanente, dedicado e exclusivo entre a Rede de dados do Conselho Federal de Odontologia (CFO) e a rede mundial de computadores (Internet).</t>
  </si>
  <si>
    <t>4007/2021</t>
  </si>
  <si>
    <t>0696/2021</t>
  </si>
  <si>
    <t>Tomada de Preços</t>
  </si>
  <si>
    <t>017/2021</t>
  </si>
  <si>
    <t>Prestação de serviços técnicos profissionais em engenharia consultiva, relativos ao levantamento de dados para a elaboração de diagnósticos de edificações, gerenciamento, supervisão e fiscalização de obras novas, reformas, ampliações, adequações, serviços de manutenção e de outras edificações do CFO.</t>
  </si>
  <si>
    <t>CONSTRUTORA WZU LTDA</t>
  </si>
  <si>
    <t>03.416.580/0001-90</t>
  </si>
  <si>
    <t>conwzu@uol.com.br; walter.zago@construtorawzu.com.br</t>
  </si>
  <si>
    <t>Roney Peterson Dias de Oliveira</t>
  </si>
  <si>
    <t>Mariana de Souza Oliveira</t>
  </si>
  <si>
    <t>1675/2022</t>
  </si>
  <si>
    <t>1867/2022</t>
  </si>
  <si>
    <t>Adesão a Ata</t>
  </si>
  <si>
    <t>027/2022</t>
  </si>
  <si>
    <t>FACTO TURISMO LTDA</t>
  </si>
  <si>
    <t>14.807.420/0001-99</t>
  </si>
  <si>
    <t>Elaine Pereira Alves de Souza</t>
  </si>
  <si>
    <t>1124/2023</t>
  </si>
  <si>
    <t>2189/2023</t>
  </si>
  <si>
    <t>023/2023</t>
  </si>
  <si>
    <t xml:space="preserve">Serviços de licenciamento, migração de dados legados, implantação, treinamento, suporte técnico e hospedagem de dados em datacenter, de solução de informática de contabilidade aplicada ao setor público, com controle patrimonial, orçamentário e financeiro, de gestão e transparência, para cada um dos 27 CROs e uma para o CFO. </t>
  </si>
  <si>
    <t>IMPLANTA INFORMÁTICA LTDA</t>
  </si>
  <si>
    <t>37.994.043/0001-40</t>
  </si>
  <si>
    <t>Ana Luiza de Oliveira Gomes</t>
  </si>
  <si>
    <t>0967/2024</t>
  </si>
  <si>
    <t>Contratação de instituição financeira na condição de agente arrecadador para fins de proceder à cobrança bancária, visando à arrecadação de anuidades e taxas.</t>
  </si>
  <si>
    <t xml:space="preserve">Lucieni Alonso Gomes </t>
  </si>
  <si>
    <t>2140/2023</t>
  </si>
  <si>
    <t>2586/2023</t>
  </si>
  <si>
    <t>027/2023</t>
  </si>
  <si>
    <t>Serviços de Agente de Integração para manutenção do programa de estágio para a seleção de estudantes.</t>
  </si>
  <si>
    <t>USINA DE TALENTOS, TREINAMENTO E DESENVOLVIMENTO PROFISSIONAL LTDA</t>
  </si>
  <si>
    <t>01.711.278/0001-30</t>
  </si>
  <si>
    <t>1269/2023</t>
  </si>
  <si>
    <t>2475/2023</t>
  </si>
  <si>
    <t>026/2023</t>
  </si>
  <si>
    <t>PA ARQUIVOS LTDA</t>
  </si>
  <si>
    <t>34.409.656/0001-84</t>
  </si>
  <si>
    <t>fernando@paarquivos.com.br; sergio@paarquivos.com.br;</t>
  </si>
  <si>
    <t>Jorge Gustavo Lucena</t>
  </si>
  <si>
    <t>Pedro Paulo Martins Bites Lobo</t>
  </si>
  <si>
    <t>0749/2025</t>
  </si>
  <si>
    <t>0809/2025</t>
  </si>
  <si>
    <t>031/2025</t>
  </si>
  <si>
    <t>Patrocínio no valor de R$ 50.000,00 (cinquenta mil reais), destinado ao Colégio Brasileiro de Cirurgia e Traumatologia Buco-Maxilo-Facial, para a realização do VI Congresso Sul-Brasileiro de Cirurgia e Traumatologia a ser realizado no período de 13 a 15 de novembro de 2025 no Hotel Sibara, na cidade de Balneário Camburiú/SC.</t>
  </si>
  <si>
    <t>0705/2025</t>
  </si>
  <si>
    <t>0756/2025</t>
  </si>
  <si>
    <t>030/2025</t>
  </si>
  <si>
    <t>Contratação de empresa especializada para prestação de serviço de licença de direito de uso de software jurídico integrado para gerenciamento de processos judiciais.</t>
  </si>
  <si>
    <t>37.535.259/0001-47</t>
  </si>
  <si>
    <t>julio@sedep.com.br</t>
  </si>
  <si>
    <t>Andrea Damm da Silva Brum da Silveira</t>
  </si>
  <si>
    <t>1627/2023</t>
  </si>
  <si>
    <t>2855/2023</t>
  </si>
  <si>
    <t>031/2023</t>
  </si>
  <si>
    <t>Contratação de empresa especializada na prestação de Serviço Telefônico Fixo Comutado (STFC), para atendimento do Conselho Federal de Odontologia (CFO).</t>
  </si>
  <si>
    <t>02.558.157/0001-62</t>
  </si>
  <si>
    <t>1809/2023</t>
  </si>
  <si>
    <t>3117/2023</t>
  </si>
  <si>
    <t>033/2023</t>
  </si>
  <si>
    <t>Contratação de serviços de administração, operação, suporte técnico e manutenção do ambiente de virtualização computacional do edificio sede do CFO.</t>
  </si>
  <si>
    <t>OST TECNOLOGIA LTDA</t>
  </si>
  <si>
    <t>74.556.069/0001-32</t>
  </si>
  <si>
    <t>raiane@ost.com.br; desiree@ost.com.br</t>
  </si>
  <si>
    <t>2413/2023</t>
  </si>
  <si>
    <t>3023/2023</t>
  </si>
  <si>
    <t>032/2023</t>
  </si>
  <si>
    <t>Contratação de empresa especializada em prover os serviços de licenciamento, treinamento, suporte técnico, manutenção, atualizações evolutivas e corretivas e hospedagem de dados em datacenter, de solução de informática de módulos de controle de inscritos, controle de processos, controle de fiscalizações e controle de documentos para cada um dos 27 CROs e para o CFO, bem como atualização do código fonte do sistema SISCAF.NET, adquirido por intermédio do contrato nº 007/2014.</t>
  </si>
  <si>
    <t>0820/2022</t>
  </si>
  <si>
    <t>3185/2023</t>
  </si>
  <si>
    <t>034/2023</t>
  </si>
  <si>
    <t>Contratação de empresa especializada no ramo de engenharia e manutenção, para prestação de serviços contínuos de operação, de manutenção predial preventiva, corretiva e preditiva, com fornecimento de mão de obra especificada em diárias sendo a compra de peças, materiais de reposição e insumos a cargo do Conselho Federal de Odontologia.</t>
  </si>
  <si>
    <t>ADTEL FACILITIES LTDA</t>
  </si>
  <si>
    <t>06.926.324/0001-31</t>
  </si>
  <si>
    <t>0428/2025</t>
  </si>
  <si>
    <t>0890/2025</t>
  </si>
  <si>
    <t>Serviços de natureza continuada de manutenção preventiva e corretiva, bem como de instalação e desinstalação de equipamentos de ar condicionado, com fornecimento de mão de obra, além de peças, componentes e acessórios genuínos, instalados no edifício sede do CFO</t>
  </si>
  <si>
    <t>CPD ELETRICIDADE, AR CONDICIONADO E REFRIGERAÇÃO EM GERAL LTDA</t>
  </si>
  <si>
    <t>03.498.870/0001-20</t>
  </si>
  <si>
    <t>eletroar.cpd@gmail.com</t>
  </si>
  <si>
    <t>Ketlen Samantha Santos de Assunção</t>
  </si>
  <si>
    <t>0496/2025</t>
  </si>
  <si>
    <t>Registro de Preços para aquisição de Televisores 65”, Suportes Fixos de Parede TV de 65” e Pedestal para TV 65”.</t>
  </si>
  <si>
    <t>11.101.784/0001-60</t>
  </si>
  <si>
    <t>Jeferson Andres Lima Lopes</t>
  </si>
  <si>
    <t>0873/2025</t>
  </si>
  <si>
    <t>0903/2025</t>
  </si>
  <si>
    <t>Chamamento Público</t>
  </si>
  <si>
    <t>035/2025</t>
  </si>
  <si>
    <t>Contratação emergencial de empresa para fornecimento de serviço especializado em Tecnologia da Informação para realização de eleições via internet, compreendendo software web específico e toda infraestrutura e suporte necessários à realização do pleito eletrônico para as eleições do ano de 2025 dos Conselhos Regionais de Odontologia do Distrito Federal, Goiás, Minas Gerais e São Paulo.</t>
  </si>
  <si>
    <t>40.732.403/0001-40</t>
  </si>
  <si>
    <t>liliane.silva@webvoto.com.br</t>
  </si>
  <si>
    <t>0856/2025</t>
  </si>
  <si>
    <t>0004/2026</t>
  </si>
  <si>
    <t>036/2025</t>
  </si>
  <si>
    <t>Contratação emergencial de empresa para fornecimento de serviço prestação de serviços especializados de Auditoria da Eleição, via internet, do ano de 2025 dos Conselhos Regionais de Odontologia do Distrito Federal, Goiás, Minas Gerais e São Paulo, abrangendo a validação integral do Processo Eleitoral, de acordo com os instrumentos normativos que regulam os pleitos da entidade.</t>
  </si>
  <si>
    <t>THE PERFECT LINK ASSESSORIA, CONSULTORIA, AUDITORIA EMPRESARIAL LTDA</t>
  </si>
  <si>
    <t>01.912.699/0001-29</t>
  </si>
  <si>
    <t>ADMIN@theperfectlink.com.br</t>
  </si>
  <si>
    <t>1114/2024</t>
  </si>
  <si>
    <t>1181/2024</t>
  </si>
  <si>
    <t>029/2024</t>
  </si>
  <si>
    <t>Serviços de agenciamento de viagens (aquisição,
emissão, alteração e cancelamento de passagens aéreas).</t>
  </si>
  <si>
    <t>AIRES TURISMO LTDA</t>
  </si>
  <si>
    <t>06.064.175/0001-49</t>
  </si>
  <si>
    <t>comercial03@airesturismo.com.br</t>
  </si>
  <si>
    <t>001/2026</t>
  </si>
  <si>
    <t>4º Termo Aditivo</t>
  </si>
  <si>
    <t>3º Termo Aditivo</t>
  </si>
  <si>
    <t>0141/2026</t>
  </si>
  <si>
    <t>0169/2026</t>
  </si>
  <si>
    <t>003/2026</t>
  </si>
  <si>
    <t>Assessoria jurídica dos processos licitatórios realizados no período de 2022 a 2025, bem como para prestação de assessoria jurídica contínua nos procedimentos de contratação pública e na gestão e fiscalização dos contratos administrativos do CFO.</t>
  </si>
  <si>
    <t>61.919.643/0001-28</t>
  </si>
  <si>
    <t>sergiosantanaalencaradv@gmail.com</t>
  </si>
  <si>
    <t>Ordem de Serviço</t>
  </si>
  <si>
    <t>004/2026</t>
  </si>
  <si>
    <t>0155/2026</t>
  </si>
  <si>
    <t>0199/2026</t>
  </si>
  <si>
    <t>005/2026</t>
  </si>
  <si>
    <t xml:space="preserve"> Patrocínio, no valor de R$ 140.000,00 (cento e quarenta mil 
reais), destinado à Sociedade Brasileira de Toxina Botulínica e Implantes Faciais – SBTI, para  realização do 9º Congresso Brasileiro de Harmonização Orofacial. </t>
  </si>
  <si>
    <t>0165/2026</t>
  </si>
  <si>
    <t>0198/2026</t>
  </si>
  <si>
    <t>Dispensa emergencial</t>
  </si>
  <si>
    <t>Contratação de empresa especializada em solução de Carteira de Identidade Profissional Digital</t>
  </si>
  <si>
    <t xml:space="preserve">diretoria@brasilpresente.com.br </t>
  </si>
  <si>
    <t>0160/2026</t>
  </si>
  <si>
    <t>0204/2026</t>
  </si>
  <si>
    <t>006/2026</t>
  </si>
  <si>
    <t>Prestação de serviços de planejamento, organização, coordenação e execução de eventos, com fornecimento de infraestrutura e apoio operacional e logístico para realização de eventos pelo CFO.</t>
  </si>
  <si>
    <t>GOLDEN SOLUÇÕES E ENTRENIMENTO LTDA</t>
  </si>
  <si>
    <t>26.751.770/0001-60</t>
  </si>
  <si>
    <t>Mariana Frota de Castro</t>
  </si>
  <si>
    <t>Anny Emanuelly Marques e Souza</t>
  </si>
  <si>
    <t>0526/2025</t>
  </si>
  <si>
    <t>0108/2026</t>
  </si>
  <si>
    <t>15.471.958/0001-38</t>
  </si>
  <si>
    <t>aabitencourtdf@gmail.com  fabio2barbosa@gmail.com</t>
  </si>
  <si>
    <t>0104/2022</t>
  </si>
  <si>
    <t>0424/2022</t>
  </si>
  <si>
    <t>005/2022</t>
  </si>
  <si>
    <t>Locação de Imóvel para acomodar o escritório de representação do CFO na cidade de São Paulo - SP.</t>
  </si>
  <si>
    <t>F. REIS ENGENHARIA E CONSTRUÇÕES LTDA</t>
  </si>
  <si>
    <t>02.573.747-0001-64</t>
  </si>
  <si>
    <t>silvamarcos0902@gmail.com</t>
  </si>
  <si>
    <t>Reginaldo Rezende Souza</t>
  </si>
  <si>
    <t xml:space="preserve">0573/2025 </t>
  </si>
  <si>
    <t>0158/2026</t>
  </si>
  <si>
    <t>Serviço de locação de veículos, sem motorista, sem combustível e pagamento mensal fixo mais quilometragem livre rodada</t>
  </si>
  <si>
    <t>0212/2026</t>
  </si>
  <si>
    <t>0281/2026</t>
  </si>
  <si>
    <t>010/2026</t>
  </si>
  <si>
    <t>Patrocínio no valor de R$ 150.000,00 (cento e cinquenta mil reais), destinado à Associação Brasileira de Odontologia, Secção Piauí (ABO-PI) para realização do I Congresso de Endodontia do Piauí.</t>
  </si>
  <si>
    <t>63.326.045/0001-70</t>
  </si>
  <si>
    <t>abopiaui@gmail.com</t>
  </si>
  <si>
    <t>0194/2026</t>
  </si>
  <si>
    <t>0279/2026</t>
  </si>
  <si>
    <t>008/2026</t>
  </si>
  <si>
    <t>Contratação de empresa especializada em contabilidade pública e controladoria</t>
  </si>
  <si>
    <t>10.366.525/0001-07</t>
  </si>
  <si>
    <t>daniel.martins@publiconta.com.br</t>
  </si>
  <si>
    <t>Vitor Eduardo Marques Cardoso</t>
  </si>
  <si>
    <t>Letícia Cardozo Zuninga Dourado</t>
  </si>
  <si>
    <t>0822/2025</t>
  </si>
  <si>
    <t>0831/2025</t>
  </si>
  <si>
    <t>032/2025</t>
  </si>
  <si>
    <t>Contratação de Escritório de Advocacia com a finalidade de atender à necessidade institucional de suporte técnico especializado em matéria jurídica. </t>
  </si>
  <si>
    <t>SERUR, BANDEIRA DE MELLO E ALVES ADVOGADOS</t>
  </si>
  <si>
    <t>53.095.290/0001-60</t>
  </si>
  <si>
    <t>Thiago Calmon Fernandes Bortolini</t>
  </si>
  <si>
    <t xml:space="preserve">Laura Baggio Scheid Pedrosa </t>
  </si>
  <si>
    <t>0197/2026</t>
  </si>
  <si>
    <t>0320/2026</t>
  </si>
  <si>
    <t>012/2026</t>
  </si>
  <si>
    <t>Serviços especializados em análise e emissão de relatórios técnicos sobre prestações de contas, com escopo contábil, fiscal e orçamentário trimestrais e anuais, a fim de verificar a conformidade com as normas do Tribunal de Contas da União e do Conselho Federal de Odontologia. Além de assessoramento na padronização de processos contábeis e acompanhamento e suporte na implantação de normas de contabilidade aplicadas ao setor público</t>
  </si>
  <si>
    <t>60.927.368/0001-21</t>
  </si>
  <si>
    <t xml:space="preserve">insight@insightauditoria.com.br </t>
  </si>
  <si>
    <t>5º Termo Aditivo</t>
  </si>
  <si>
    <t>0323/2026</t>
  </si>
  <si>
    <t>0354/2026</t>
  </si>
  <si>
    <t>Execução integrada de serviços técnicos especializados de natureza predominantemente intelectual, voltados ao diagnóstico, à padronização, à implementação, ao monitoramento e à governança do sistema fiscalizatório nacional no âmbito do Sistema CFO/CROs, bem como ao suporte técnico jurídico especializado em direito odontológico e sanitário</t>
  </si>
  <si>
    <t>CANEDO E MANSUR SOCIEDADE DE 
ADVOGADOS</t>
  </si>
  <si>
    <t>53.042.274/0001-00</t>
  </si>
  <si>
    <t>canedoemansuradv@gmail.com</t>
  </si>
  <si>
    <t>2678/2023</t>
  </si>
  <si>
    <t>011/2024</t>
  </si>
  <si>
    <t>Serviço de processamento de dados, consistindo na disponibilização de consultas às bases dos sistemas (CPF e/ou CNPJ), utilizando o sistema de Senha Rede do SERPRO, por meio do aplicativo HOD.</t>
  </si>
  <si>
    <t>SERVIÇO FEDERAL DE PROCESSAMENTO DE DADOS - SERPRO</t>
  </si>
  <si>
    <t>33.683.111/0001-07</t>
  </si>
  <si>
    <t>Elder Fernandes de Oliveira</t>
  </si>
  <si>
    <t>0274/2024</t>
  </si>
  <si>
    <t>0662/2024</t>
  </si>
  <si>
    <t>009/2024</t>
  </si>
  <si>
    <t>Serviço de manutenção preventiva e corretiva em central telefônica.</t>
  </si>
  <si>
    <t>LETTEL DISTRIBUIDORA DE TELEFONIA LTDA</t>
  </si>
  <si>
    <t>07.789.113/0001-67</t>
  </si>
  <si>
    <t>0681/2024</t>
  </si>
  <si>
    <t>0729/2024</t>
  </si>
  <si>
    <t>018/2024</t>
  </si>
  <si>
    <t>Serviços dos CORREIOS – ECT</t>
  </si>
  <si>
    <t>34.028.316/0007-07</t>
  </si>
  <si>
    <t>rjseicontratos@correios.com.br; rj1contratoscomerciais@correios.com.br</t>
  </si>
  <si>
    <t>Maria Alcidênia de Lacerda Gomes</t>
  </si>
  <si>
    <t>0169/2021</t>
  </si>
  <si>
    <t>Cobertura de assistência médica e hospitalar, de diagnóstico e terapia para o CFO.</t>
  </si>
  <si>
    <t>02.812.468/0001-06</t>
  </si>
  <si>
    <t>Indeterminado</t>
  </si>
  <si>
    <t>1445/2022</t>
  </si>
  <si>
    <t>040/2022</t>
  </si>
  <si>
    <t>Prestação e utilização do serviço público de energia elétrica para o Escritório de Representação do CFO em São Paulo.</t>
  </si>
  <si>
    <t>61.695.227/0001-93</t>
  </si>
  <si>
    <t>0170/2021</t>
  </si>
  <si>
    <t>027/2021</t>
  </si>
  <si>
    <t>Serviço de correio eletrônico</t>
  </si>
  <si>
    <t>02.351.877/0001-52</t>
  </si>
  <si>
    <t>0168/2021</t>
  </si>
  <si>
    <t>028/2018</t>
  </si>
  <si>
    <t xml:space="preserve">Serviço público de fornecimento de energia elétrica para o edifício sede do CFO. </t>
  </si>
  <si>
    <t>07.522.669/0001-92</t>
  </si>
  <si>
    <t>37887/2018</t>
  </si>
  <si>
    <t>0167/2021</t>
  </si>
  <si>
    <t>029/2018</t>
  </si>
  <si>
    <t>Fornecimento de água e esgoto.</t>
  </si>
  <si>
    <t>00.082.024/0001-37</t>
  </si>
  <si>
    <t>0358/2026</t>
  </si>
  <si>
    <t>0382/2026</t>
  </si>
  <si>
    <t>016/2026</t>
  </si>
  <si>
    <t>13.370.143/0001-37</t>
  </si>
  <si>
    <t>thadeuroriz@gmail.com</t>
  </si>
  <si>
    <t>0205/2026</t>
  </si>
  <si>
    <t>0374/2026</t>
  </si>
  <si>
    <t>015/2026</t>
  </si>
  <si>
    <t>20.263.110/0001-53</t>
  </si>
  <si>
    <t>Victoria Dias de Lima</t>
  </si>
  <si>
    <t>Tipo de Instrumento</t>
  </si>
  <si>
    <t>Setores</t>
  </si>
  <si>
    <t>Tipo de Contratação</t>
  </si>
  <si>
    <t>Servidores</t>
  </si>
  <si>
    <t>Dispensa Eletrônica</t>
  </si>
  <si>
    <t>Dispensa de Licitação</t>
  </si>
  <si>
    <t>Emergêncial</t>
  </si>
  <si>
    <t>Pregão SRP</t>
  </si>
  <si>
    <t>Adesão e ATA</t>
  </si>
  <si>
    <t>7º Termo Aditivo</t>
  </si>
  <si>
    <t>1º Termo de Apostilamento</t>
  </si>
  <si>
    <t>Concorrência</t>
  </si>
  <si>
    <t>2º Termo de Apostilamento</t>
  </si>
  <si>
    <t>3º Termo de Apostilamento</t>
  </si>
  <si>
    <t>4º Termo de Apostilamento</t>
  </si>
  <si>
    <t>TAVARES SOFTWARES E SISTEMAS LTDA</t>
  </si>
  <si>
    <t>BS TECNOLOGIA E SERVIÇOS LTDA</t>
  </si>
  <si>
    <t>Projur</t>
  </si>
  <si>
    <t>0285/2026</t>
  </si>
  <si>
    <t>0383/2026</t>
  </si>
  <si>
    <t>Contratação de Serviços de Auditoria Externa Independente (contábil, fiscal, orçamentário e administrativo), nas condições estabelecidas no Termo de Referência.</t>
  </si>
  <si>
    <t>M M GONÇALVES CONSULTORIA EMPRESARIAL LTDA</t>
  </si>
  <si>
    <t>17.328.187/0001-50</t>
  </si>
  <si>
    <t xml:space="preserve"> goncalves.consultoria@hotmail.com</t>
  </si>
  <si>
    <t>Tessy Nayra Pereira Carvalho Pinheiro</t>
  </si>
  <si>
    <t>Carlos Eduardo Xavier dos Santos</t>
  </si>
  <si>
    <t>Gustavo Matheus Viana de Souza</t>
  </si>
  <si>
    <t>Patrícia Santos Lopes</t>
  </si>
  <si>
    <t>Daniel Duarte Feitosa</t>
  </si>
  <si>
    <t>033/2025</t>
  </si>
  <si>
    <t>Marcos Augusto Capistrano Costa</t>
  </si>
  <si>
    <t>---</t>
  </si>
  <si>
    <t>Bráulio Monteiro da Silva</t>
  </si>
  <si>
    <t>licitacao.frotas@csfrotas.com.br
matheus.mirandas@csfrotas.com.br
shelton.alencar@csfrotas.com.br
contratos.csb@csbrasilservicos.com.br
andreza.fontanezi@csfrotas.com.br</t>
  </si>
  <si>
    <t>Denise Marchini Molinari</t>
  </si>
  <si>
    <t xml:space="preserve">Felipe Potgornik Ferreira </t>
  </si>
  <si>
    <t>0331/2026</t>
  </si>
  <si>
    <t>0306/2026</t>
  </si>
  <si>
    <t>Nathália Machado de Souza</t>
  </si>
  <si>
    <t>Eliezer Fulgêncio Barreto</t>
  </si>
  <si>
    <t>Júlia Santana Varela</t>
  </si>
  <si>
    <t>0899/2025</t>
  </si>
  <si>
    <t>Anselmo Vieira de Andrade</t>
  </si>
  <si>
    <t>0357/2026</t>
  </si>
  <si>
    <t>Elton Lopes Alcântara Gomes</t>
  </si>
  <si>
    <t>Contratação de pessoa jurídica para a execução de serviços continuados de limpeza da fachada do edifício do Conselho Federal de Odontologia – CFO, em Brasília/DF. O contrato compreenderá, além de mão de obra, o fornecimento de todos os insumos, materiais e o emprego dos equipamentos necessários à execução dos serviços.</t>
  </si>
  <si>
    <t>alannys.arraissilva@abaigroup.com</t>
  </si>
  <si>
    <t>TELEFÔNICA BRASIL S/A</t>
  </si>
  <si>
    <t>0349/2026</t>
  </si>
  <si>
    <t>0413/2026</t>
  </si>
  <si>
    <t>018/2026</t>
  </si>
  <si>
    <t>017/2026</t>
  </si>
  <si>
    <t xml:space="preserve">Prestação de serviços técnicos especializados de natureza predominantemente intelectual, consistentes na atuação, acompanhamento, condução estratégica e suporte técnico-jurídico ao Conselho Federal de Odontologia – CFO nos autos da Ação Civil Pública nº 1036016-42.2026.4.01.3400, proposta pelo Conselho Federal de Medicina – CFM em face do CFO, abrangendo todos os atos necessários à defesa dos interesses institucionais do Conselho, inclusive análise processual, elaboração de peças, manifestações, defesas, recursos, contrarrazões, memoriais, pareceres, notas técnicas, acompanhamento de prazos, despachos, audiências, sustentações orais, atuação perante a Justiça Federal e perante o Tribunal Regional Federal competente, bem como demais providências judiciais e extrajudiciais necessárias à adequada proteção institucional do CFO </t>
  </si>
  <si>
    <t>CORDEIRO E DUAILIBE ADVOGADOS ASSOCIADOS</t>
  </si>
  <si>
    <t>19.622.716/0001-59</t>
  </si>
  <si>
    <t>cordeiroduailibeadv@gmail.com</t>
  </si>
  <si>
    <t>Maria Gabriela dos Santos Lopes Ramos</t>
  </si>
  <si>
    <t>Beatriz Vitoria Galdino da Silva</t>
  </si>
  <si>
    <t>O prazo de vigência deste contrato ficará vinculado ao período de duração da Ação Civil Pública nº 1036016-42.2026.4.01.3400 em primeira instância, compreendendo a atuação da CONTRATADA desde a assinatura do instrumento contratual até a prolação de sentença pelo Juízo Federal competente, observada a manutenção da necessidade administrativa, da vantajosidade da contratação e o limite máximo previsto nos arts. 106 e 107 da Lei nº 14.133/2021.</t>
  </si>
  <si>
    <t>ALLTECH - SOLUÇÕES EM TECNOLOGIA LTDA</t>
  </si>
  <si>
    <t>Erick Matheus Melo da Cruz</t>
  </si>
  <si>
    <t>Caio César Magalhães Duarte</t>
  </si>
  <si>
    <t>jean.calvoso@hotmail.com; admin@sciretech.com.br</t>
  </si>
  <si>
    <t>O prazo de vigência será de 11/02/2026 a 11/02/2027, ou até que se finalize novo processo de contratação para o mesmo objeto.</t>
  </si>
  <si>
    <t>Serviços continuados em regime de dedicação exclusiva de mão de obra de serviços gerais e apoio às atividades administrativas mediante postos de auxiliar de limpeza, auxiliar administrativo, assistente administrativo no Escritório de Representação do CFO na cidade de São Paulo/SP – LOTE 2.</t>
  </si>
  <si>
    <t>Marcos Tavares da Silva</t>
  </si>
  <si>
    <t>Cléber Marques de Freitas Araújo</t>
  </si>
  <si>
    <t>PROCESSO DE COMPRA Nº</t>
  </si>
  <si>
    <t>PROCESSO DE CONTRATO Nº</t>
  </si>
  <si>
    <t>CONTRATO CFO Nº</t>
  </si>
  <si>
    <t>GREEN HOUSE SERVIÇOS DE LOCAÇÃO DE MÃO DE OBRA LTDA</t>
  </si>
  <si>
    <t>Serviços de assembleia digital (virtual)</t>
  </si>
  <si>
    <t>Valor unitário de R$4,29 por disponibilização de acesso para participação/voto, multiplicado pelo número de inscritos ativos aptos a participarem da Assembleia</t>
  </si>
  <si>
    <t>Valor unitário de R$3,89 por disponibilização de acesso para participação/voto, multiplicado pelo número de inscritos ativos aptos a participarem da Assembleia</t>
  </si>
  <si>
    <t>Valor unitário de R$4,54 por disponibilização de acesso para participação/voto, multiplicado pelo número de inscritos ativos aptos a participarem da Assembleia</t>
  </si>
  <si>
    <t>Valor unitário de R$4,74 por disponibilização de acesso para participação/voto, multiplicado pelo número de inscritos ativos aptos a participarem da Assembleia</t>
  </si>
  <si>
    <t>Valor unitário de R$2,78 por disponibilização de acesso para participação/voto, multiplicado pelo número de inscritos ativos classificados como votantes nos termos do Regimento Eleitoral</t>
  </si>
  <si>
    <t>Valor unitário de R$3,11 por disponibilização de acesso para participação/voto, multiplicado pelo número de inscritos ativos classificados como votantes nos termos do Regimento Eleitoral</t>
  </si>
  <si>
    <t>Valor unitário de R$3,24 por disponibilização de acesso para participação/voto, multiplicado pelo número de inscritos ativos classificados como votantes nos termos do Regimento Eleitoral</t>
  </si>
  <si>
    <t>Valor unitário de R$3,36 por disponibilização de acesso para participação/voto, multiplicado pelo número de inscritos ativos classificados como votantes nos termos do Regimento Eleitoral</t>
  </si>
  <si>
    <t>Valor unitário de R$3,54 por disponibilização de acesso para participação/voto, multiplicado pelo número de inscritos ativos classificados como votantes nos termos do Regimento Eleitoral</t>
  </si>
  <si>
    <t>Jorge Yoshimura</t>
  </si>
  <si>
    <t>Alteração de clásula contratual</t>
  </si>
  <si>
    <t>DB3 SERVIÇOS DE TELECOMUNICAÇÕES S/A</t>
  </si>
  <si>
    <t>Alteração da razão social da empresa</t>
  </si>
  <si>
    <t>Foi assinado este 1º Termo de Apostilamento em 08/07/2025 pelo então presidente do CFO Cláudio Tukio Miyake. Os efeitos do reajuste incidem a partir de 12/05/2025. Porém, desde então, o CFO não aplicou este reajuste de preço nos pagamentos efetuados à empresa, bem como a empresa permaneceu enviando as NFs com os valores antigos.</t>
  </si>
  <si>
    <t>Gustavo Ramalho Soato</t>
  </si>
  <si>
    <t>Pedro Magalhães Gomes Garcia</t>
  </si>
  <si>
    <t>Contratação de empresa para prestação de serviços de acesso à Internet, com velocidade de 100 Mbps, na Filial São Paulo do CFO - Conselho Federal de Odontologia.</t>
  </si>
  <si>
    <t>Nádia Ribeiro de freitas</t>
  </si>
  <si>
    <t>Contrato rescindido em 22/01/2026, por meio do Termo de Rescisão nº 008/2026.</t>
  </si>
  <si>
    <t>???</t>
  </si>
  <si>
    <t>Contrato rescindido em 27/02/2026, por meio do Termo de Rescisão nº 005/2026.</t>
  </si>
  <si>
    <t>Contrato rescindido em 17/03/2026, por meio do Termo de Rescisão nº 001/2026.</t>
  </si>
  <si>
    <t>Contrato rescindido em 17/03/2026, por meio do Termo de Rescisão nº 002/2026.</t>
  </si>
  <si>
    <t>Contrato rescindido em 19/02/2026, por meio do Termo de Rescisão nº 003/2026.</t>
  </si>
  <si>
    <t>006/2024</t>
  </si>
  <si>
    <t>Contratação de empresa especializada na prestação de serviços de auditoria de código-fonte de aplicação; validação e teste do algorismo criptográfico e função hash (sequencia única de identificação de informática) utilizada na alteração da senha pelos usuários finais; garantias ao eleitor de que o voto é secreto; garantias ao eleitor de que seu voto realmente foi computado para o candidato escolhido; testes de performance e stress de sistema, validação e testes do ambiente de produção e testes de intrusão na aplicação Web Eleitoral.</t>
  </si>
  <si>
    <t>40.160.652/0001-08</t>
  </si>
  <si>
    <t>Karine Cândido Ramos</t>
  </si>
  <si>
    <t>Contrato rescindido em 06/01/2026, por meio do Termo de Rescisão nº 006/2026.</t>
  </si>
  <si>
    <t>Contrato rescindido em 30/03/2026, por meio do Termo de Rescisão nº 007/2026.</t>
  </si>
  <si>
    <t>Luciano de Mendonça Costa</t>
  </si>
  <si>
    <t>Será renovado</t>
  </si>
  <si>
    <t>THOMAS GREG &amp; SONS SOLUÇÕES, MEIOS DE PAGAMENTO E IDENTIFICAÇÃO LTDA</t>
  </si>
  <si>
    <t>CIELO S/A - INSTITUIÇÃO DE PAGAMENTO</t>
  </si>
  <si>
    <t>1 (um) serviço de acesso IP permanente, dedicado e exclusivo entre a Rede de dados do CFO e a rede mundial de computadores (internet).</t>
  </si>
  <si>
    <t>SEDEP SERVIÇO DE ENTREGA DE DESPACHOS E PUBLICAÇÕES LTDA</t>
  </si>
  <si>
    <t>Renata Araújo Ribeiro Pinto</t>
  </si>
  <si>
    <t>Contrato rescindido em 19/02/2026, por meio do Termo de Rescisão nº 004/2026.</t>
  </si>
  <si>
    <t>Contrato rescindido em 31/05/2026, por meio do Termo de Rescisão nº 009/2026.</t>
  </si>
  <si>
    <t>SITUAÇÃO</t>
  </si>
  <si>
    <t>001/2001</t>
  </si>
  <si>
    <t>UNIMED DO EST R J FEDERAÇÃO EST DAS COOPERATIVAS MED</t>
  </si>
  <si>
    <t>mariangela@vectorial.com.br</t>
  </si>
  <si>
    <t>Valor total anual estimado</t>
  </si>
  <si>
    <t>014/2026</t>
  </si>
  <si>
    <t>MPV SERVIÇOS DE CLÍNICA MÉDICA, CARDIOLOGIA E CIRUGIA GERAL LTDA</t>
  </si>
  <si>
    <t xml:space="preserve"> PUBLICONTA CONTÁBIL &amp; GESTÃO LTDA</t>
  </si>
  <si>
    <t>ENEL - ELETROPAULO METROPOLITANA ELETRICIDADE DE SÃO PAULO S/A</t>
  </si>
  <si>
    <t>LOCAWEB SERVIÇOS DE INTERNET S/A</t>
  </si>
  <si>
    <t>NEOENERGIA DISTRIBUIÇÃO BRASÍLIA S/A</t>
  </si>
  <si>
    <t>CAESB - COMPANHIA DE SANEAMENTO AMBIENTAL DO DISTRITO FEDERAL</t>
  </si>
  <si>
    <t>Patrocínio institucional, no valor de R$ 52.786,00 (cinquenta e dois mil, setecentos e oitenta e seis reais), destinado à ABO - Sergipe para a realização do II Congress Days – “Vivendo a Odontologia do Futuro”</t>
  </si>
  <si>
    <t>0247/2024</t>
  </si>
  <si>
    <t>0589/2024</t>
  </si>
  <si>
    <t>INTEGRA AUDITORIA, CONSULTORIA E CONTABILIDADE LTDA</t>
  </si>
  <si>
    <t>M5 SEGURANÇA LTDA</t>
  </si>
  <si>
    <t>PLUXEE BENEFÍCIOS BRASIL S/A</t>
  </si>
  <si>
    <t>ALLSEG SEGURADORA S/A</t>
  </si>
  <si>
    <t>CLICK NET BRASIL TELECOMUNICAÇÃO LTDA</t>
  </si>
  <si>
    <t>SR TECNOLOGIA DA INFORMAÇÃO LTDA</t>
  </si>
  <si>
    <t>WEBVOTO TECNOLOGIA EM ELEIÇÕES LTDA</t>
  </si>
  <si>
    <t>IGOR SIMÕES BARBOSA AUDITORIA E CONTABILIDADE LTDA</t>
  </si>
  <si>
    <t>ECT - EMPRESA BRASILEIRA DE CORREIOS E TELÉGRAFOS</t>
  </si>
  <si>
    <t>Valor total anual estimado (no valor de R$ 4.188.000,00, considerando a projeção de até 600.000 unidades durante o período de vigência)</t>
  </si>
  <si>
    <t>Acréscimo ao contrato</t>
  </si>
  <si>
    <t>CONTRATOS QUE SE ENCERRAM EM:</t>
  </si>
  <si>
    <t>0725/2024</t>
  </si>
  <si>
    <t>DECISÃO</t>
  </si>
  <si>
    <t>TERMO ADESÃO</t>
  </si>
  <si>
    <t>Termo de Rescisão nº 006/2026</t>
  </si>
  <si>
    <t>Termo de Rescisão nº 008/2026</t>
  </si>
  <si>
    <t>Termo de Rescisão nº 003/2026</t>
  </si>
  <si>
    <t>Termo de Rescisão nº 004/2026</t>
  </si>
  <si>
    <t>Termo de Rescisão nº 005/2026</t>
  </si>
  <si>
    <t>Termo de Rescisão nº 001/2026</t>
  </si>
  <si>
    <t>Termo de Rescisão nº 002/2026</t>
  </si>
  <si>
    <t>Termo de Rescisão nº 007/2026</t>
  </si>
  <si>
    <t>Termo de Rescisão nº 009/2026</t>
  </si>
  <si>
    <t>Renovar</t>
  </si>
  <si>
    <t>Não renovar</t>
  </si>
  <si>
    <t>Tavares Softwares e Sistemas LTDA</t>
  </si>
  <si>
    <t>Dedicarmed Saúde Ocupacional 504N LTDA</t>
  </si>
  <si>
    <t>BK Instituição de Pagamento LTDA</t>
  </si>
  <si>
    <t>Brasil Presente</t>
  </si>
  <si>
    <t>CS Brasil Frotas S/A</t>
  </si>
  <si>
    <t>Implanta Informática LTDA</t>
  </si>
  <si>
    <t>Aires Turismo LTDA</t>
  </si>
  <si>
    <t>Pluxee Benefícios Brasil S/A</t>
  </si>
  <si>
    <t>Ativa Brigadista LTDA</t>
  </si>
  <si>
    <t>M5 Segurança LTDA</t>
  </si>
  <si>
    <t>Atenas Terceirização e Obras LTDA</t>
  </si>
  <si>
    <t>Over Elevadores EIRELI</t>
  </si>
  <si>
    <t>RTC Serviços de Manutenção, Conservação e Limpeza Predial LTDA</t>
  </si>
  <si>
    <t>Alltech - Soluções em Tecnologia LTDA</t>
  </si>
  <si>
    <t>SCIRE - Tecnologia EIRELI</t>
  </si>
  <si>
    <t>Interativa Facilities LTDA</t>
  </si>
  <si>
    <t>Tecnogera - Locação e Transformação de Energia S/A</t>
  </si>
  <si>
    <t>Green House Serviços de Locação de Mão de Obra LTDA</t>
  </si>
  <si>
    <t>Ata Contabilidade e Auditoria LTDA</t>
  </si>
  <si>
    <t>Impacto Vento Norte Produções Técnicas LTDA</t>
  </si>
  <si>
    <t>R&amp;F Soluções em Tecnologia da Informação LTDA</t>
  </si>
  <si>
    <t>Construtora WZU LTDA</t>
  </si>
  <si>
    <t>BTX do Brasil Serviços LTDA</t>
  </si>
  <si>
    <t>La Vinci Arquitetura e Montagem de Stands LTDA</t>
  </si>
  <si>
    <t>Malatesta &amp; Sales Sociedade de Advogados</t>
  </si>
  <si>
    <t>Serur, Bandeira de Mello e Alves Advogados</t>
  </si>
  <si>
    <t>Fundação Carlos Alberto Vanzolini</t>
  </si>
  <si>
    <t>Sociedade Brasileira de Toxina Botulínica e Implantes Faciais na Odontologia - SBTI</t>
  </si>
  <si>
    <t>Kerp Soluções em Tecnologia LTDA</t>
  </si>
  <si>
    <t>BS Tecnologia e Serviços LTDA</t>
  </si>
  <si>
    <t>Dentemed Equipamentos Odontológicos LTDA</t>
  </si>
  <si>
    <t>Integra Auditoria, Consultoria e Contabilidade LTDA</t>
  </si>
  <si>
    <t>DB3 Serviços de Telecomunicações S/A</t>
  </si>
  <si>
    <t>EBC - Empresa Brasil de Comunicação S/A</t>
  </si>
  <si>
    <t>SEDEP Serviço de Entrega de Despachos e Publicações LTDA</t>
  </si>
  <si>
    <t>Colégio Brasileiro de Cirurgia e Traumatologia Buco-Maxilo-Facial</t>
  </si>
  <si>
    <t>0359/2026</t>
  </si>
  <si>
    <t>0440/2026</t>
  </si>
  <si>
    <t>021/2026</t>
  </si>
  <si>
    <t>Concessão de patrocínio institucional, no valor de R$ 70.000,00 (setenta mil reais), à Sociedade Brasileira de Estomatologia e Patologia Oral – SOBEP, para a realização do Encontro Conjunto da International Association of Oral Pathologists – IAOP e da Sociedade Brasileira de Estomatologia e Patologia Oral – SOBEP, também denominado SOBEP/IAOP Joint Meeting Santos Brazil 2026 / 52º Congresso Brasileiro de Estomatologia e Patologia Oral, a ser realizado no Santos Convention Center, na cidade de Santos/SP, no período de 27 a 30 de julho de 2026.</t>
  </si>
  <si>
    <t>SOCIEDADE BRASILEIRA DE ESTOMATOLOGIA E PATOLOGIA ORAL – SOBEP</t>
  </si>
  <si>
    <t>46.367.215/0001-46</t>
  </si>
  <si>
    <t xml:space="preserve"> vivianpwagner@usp.br
sobep@estomatologia.com.br
vivianpetersen@hotmail.com
site@estomatologia.com.br</t>
  </si>
  <si>
    <t>Associação Brasileira de Odontologia - Seção Rio Grabde do Sul</t>
  </si>
  <si>
    <t>Banco do Brasil S/A</t>
  </si>
  <si>
    <t>Grupo Brasileiro de Professores de Ortodontia e Odontopediatria</t>
  </si>
  <si>
    <t>3D Licenciamentos e Participações LTDA</t>
  </si>
  <si>
    <t>Associação Brasileira de Saúde Bucal Coletiva</t>
  </si>
  <si>
    <t>Sociedade Brasileira de Estomatologia e Patologia Oral - SOBEP</t>
  </si>
  <si>
    <t>Allseg Seguradora S/A</t>
  </si>
  <si>
    <t>Ticket Soluções HDFGT S/A</t>
  </si>
  <si>
    <t>Academia Brasileira de Ortopedia Funcional dos Maxilares - ABOFM</t>
  </si>
  <si>
    <t>Thomas Greg &amp; Sons Gr. Serv. Ind. Com. Imp. Exp. Eq. LTDA</t>
  </si>
  <si>
    <t>ABCD - Associação Brasileira de Cirurgiões Dentistas</t>
  </si>
  <si>
    <t>Cielo S/A - Instituição de Pagamento</t>
  </si>
  <si>
    <t>Click Net Brasil Engenharia e Telecomunicações LTDA</t>
  </si>
  <si>
    <t>Instituição de Promoção Humana, Aprendizagem e Cultura</t>
  </si>
  <si>
    <t>GP Emissão Instantânea e Gestão de Documentos LTDA - Positiva</t>
  </si>
  <si>
    <t>Telefônica Brasil S/A</t>
  </si>
  <si>
    <t>OST Tecnologia LTDA</t>
  </si>
  <si>
    <t>Adtel facilities LTDA</t>
  </si>
  <si>
    <t>CPD Eletricidade, Ar Condicionado e Refrigeração em Geral LTDA</t>
  </si>
  <si>
    <t>Webvoto Tecnologia em Eleições LTDA</t>
  </si>
  <si>
    <t>The Perfect Link Asses. Consult. Auditoria Empresarial LTDA</t>
  </si>
  <si>
    <t>PA Arquivos LTDA</t>
  </si>
  <si>
    <t>Usina de Talentos, Treinamento e Desenvolvimento Profissional LTDA</t>
  </si>
  <si>
    <t>Colégio Brasileiro de Cirurgia de Traumatologia Bucomax-facial</t>
  </si>
  <si>
    <t>Ekspertiza Contabilidade e Cálculos Judiciais LTDA</t>
  </si>
  <si>
    <t>Facto Turismo LTDA</t>
  </si>
  <si>
    <t>MPV Serviços de Clínica Médica Cardiologia e Cirurgia Geral LTDA</t>
  </si>
  <si>
    <t>Sérgio Santana Alencar Sociedade Individual de Advocacia</t>
  </si>
  <si>
    <t>CONTRATOS INICIADOS EM 2026</t>
  </si>
  <si>
    <t>011/2026</t>
  </si>
  <si>
    <t>019/2026</t>
  </si>
  <si>
    <t>020/2026</t>
  </si>
  <si>
    <t>Sociedade Brasileira de Toxina Botulínica e Implantes Faciais - SBTI</t>
  </si>
  <si>
    <t>Fábrica de Software do Brasil LTDA</t>
  </si>
  <si>
    <t>Igor Simões Barbosa Auditoria e Contabilidade LTDA</t>
  </si>
  <si>
    <t>Canedo e Mansur Sociedade de Advogados</t>
  </si>
  <si>
    <t>Golden Soluções e Entretenimento LTDA</t>
  </si>
  <si>
    <t>Associação Brasileira de Odontologia - Seção Sergipe</t>
  </si>
  <si>
    <t>M M Gonçalves Consultoria Empresarial LTDA</t>
  </si>
  <si>
    <t xml:space="preserve"> </t>
  </si>
  <si>
    <t>Publiconta Contábil &amp; Gestão LTDA</t>
  </si>
  <si>
    <t>Cordeiro e Duailibe Advogados Associados</t>
  </si>
  <si>
    <t>Associação Brasileira de Odontologia - Seção Piauí</t>
  </si>
  <si>
    <t>NÃO HÁ</t>
  </si>
  <si>
    <t>Poty Rent a Car LTDA</t>
  </si>
  <si>
    <t>MEMORANDO DELIC Nº</t>
  </si>
  <si>
    <t>DESTINADO À</t>
  </si>
  <si>
    <t>OBJETO DA SOLICITAÇÃO</t>
  </si>
  <si>
    <t>VINCULADO AO CONTRATO CFO Nº</t>
  </si>
  <si>
    <t>Scire Tecnologia EIRELI</t>
  </si>
  <si>
    <t>Alltech Soluções em Tecnologia LTDA</t>
  </si>
  <si>
    <t>F. Reis Engenharia e Construções LTDA</t>
  </si>
  <si>
    <t>Renovação de Termo de Adesão</t>
  </si>
  <si>
    <t>Contratação OFFICE 365</t>
  </si>
  <si>
    <t>Contratação de certificados digitais</t>
  </si>
  <si>
    <t>Arquivamento de processo</t>
  </si>
  <si>
    <t>Termo Aditivo Identidade Digital - Brasil Presente</t>
  </si>
  <si>
    <t>Termo Aditivo - Locação de Veículos</t>
  </si>
  <si>
    <t>ORDEM DE SERVIÇO Nº</t>
  </si>
  <si>
    <t>RESUMO DO OBJETO</t>
  </si>
  <si>
    <t>VALOR</t>
  </si>
  <si>
    <t>DATA DA ASSINATURA</t>
  </si>
  <si>
    <t>0803/2025</t>
  </si>
  <si>
    <t>Serviço de internet para o CIOSP/2026</t>
  </si>
  <si>
    <t>0753/2025</t>
  </si>
  <si>
    <t>Serviço de podcast para o CIOSP/2026</t>
  </si>
  <si>
    <t>0909/2026</t>
  </si>
  <si>
    <t>Serviço de Chat GPT Pro</t>
  </si>
  <si>
    <t>Serviço de Adobe Acrobat Pro</t>
  </si>
  <si>
    <t>0255/2026</t>
  </si>
  <si>
    <t>3 inscrições para o Congresso Brasileiro de Pregoeiros</t>
  </si>
  <si>
    <t>0392/2026</t>
  </si>
  <si>
    <t>1 inscrição para o Curso de Formação de Pregoeiro</t>
  </si>
  <si>
    <t>Autorização de entrega de veículos</t>
  </si>
  <si>
    <t>ATA DE REGISTRO DE PREÇOS Nº</t>
  </si>
  <si>
    <t>PREGÃO ELETRÔNICO Nº</t>
  </si>
  <si>
    <t>90002/2026</t>
  </si>
  <si>
    <t>90004/2026</t>
  </si>
  <si>
    <t>Serviço de locação de veículos automotores</t>
  </si>
  <si>
    <t>0258/2026</t>
  </si>
  <si>
    <t>0573/2025</t>
  </si>
  <si>
    <r>
      <t xml:space="preserve">002/2026 </t>
    </r>
    <r>
      <rPr>
        <sz val="11"/>
        <color rgb="FFFF0000"/>
        <rFont val="Calibri"/>
        <family val="2"/>
        <scheme val="minor"/>
      </rPr>
      <t>(CANCELADA)</t>
    </r>
  </si>
  <si>
    <t>anderson.pereira@allsegseguradora.com.br
licitacao@allsegseguradora.com.br
ismael.filho@allsegseguradora.com.br</t>
  </si>
  <si>
    <t>0388/2026</t>
  </si>
  <si>
    <t>Contratação de empresa de eventos</t>
  </si>
  <si>
    <t>022/2026</t>
  </si>
  <si>
    <t>0319/2026</t>
  </si>
  <si>
    <t>Débora da Rosa Ledel</t>
  </si>
  <si>
    <t>Serviço de fornecimento de crachás</t>
  </si>
  <si>
    <t>Contratação direta</t>
  </si>
  <si>
    <t>0460/2026</t>
  </si>
  <si>
    <t>Concessão de apoio institucional e patrocínio financeiro, no valor global de R$ 225.000,00 (duzentos e vinte e cinco mil reais), à Associação Brasileira de Toxina Botulínica e Implantes Faciais na Odontologia– SBTI, para a execução do projeto “Meetings de Harmonização Orofacial– SBTI/CRO/CFO– Edição 2026”.</t>
  </si>
  <si>
    <t>0449/2026</t>
  </si>
  <si>
    <t>SOCIEDADE BRASILEIRA DE TOXINA BOTULÍNICA E IMPLANTES FACIAIS NA ODONTOLOGIA - SBTI</t>
  </si>
  <si>
    <t>tpbarros@uol.com.br
presidencia@sbti.com.br
secretaria@sbti.com.br</t>
  </si>
  <si>
    <t>TICKET SOLUÇÕES HDFGT S/A</t>
  </si>
  <si>
    <t>GP EMISSÃO INSTANTÂNEA E GESTÃO DE DOCUMENTOS LTDA - GRUPO POSITIVA</t>
  </si>
  <si>
    <t>0421/2026</t>
  </si>
  <si>
    <t>Serpro Multicloud</t>
  </si>
  <si>
    <t>Contratação de instituição para recrutar, selecionar, preparar, capacitar, encaminhar e realizar o acompanhamento e disponibilização de Jovens Aprendizes para o CFO.</t>
  </si>
  <si>
    <t>victor.neves@grupopositiva.com
gestaocomercial@grupopositiva.com
governo@grupopositiva.com
contratos@grupopositiva.com
jeias@grupopositiva.com
samuel.duran@grupopositiva.com
antonio.motta@grupopositiva.com</t>
  </si>
  <si>
    <t>victor.neves@grupopositiva.com
gestaocomercial@grupopositiva.com
governo@grupopositiva.com
contratos@grupopositiva.com
jeias@grupopositiva.com
samuel.duran@grupopositiva.com
antonio.motta@grupopositiva.com
andrielle.oliveira@grupopositiva.com
vitor.castor@grupopositiva.com</t>
  </si>
  <si>
    <t>denise.oba@thomasgreg.com.br
marcia.denzin@thomasgreg.com.br
licitacoesgrafica@thomasgreg.com.br
adaize.almeida@thomasgreg.com.br
marisa.mariano@thomasgreg.com.br
vendas@thomasgreg.com.br
rodrigo.viana@thomasgreg.com.br
graziele.pereira@thomasgreg.com.br
admgrafica@thomasgreg.com.br
fernanda.abreu@thomasgreg.com.br</t>
  </si>
  <si>
    <t>comercial.governo@cielo.com.br
relacionamentobandeiras@cielo.com.br
diogo.adaime@cielo.com.br
alan.neiva@cielo.com.br
atendimento.governo@cielo.com.br</t>
  </si>
  <si>
    <t>mrossetto@alltechsolucoes.com.br
saiello@alltechsolucoes.com.br
gnunes@alltechsolucoes.com.br
klima@alltechsolucoes.com.br
mrossetto@alltechsolucoes.com.br
saiello@alltechsolucoes.com.br
gestaocontratos@alltechsolucoes.com.br</t>
  </si>
  <si>
    <t>INSTITUTO DE PROMOÇÃO HUMANA, APRENDIZAGEM E CULTURA - IPHAC</t>
  </si>
  <si>
    <t>DOCUMENTOS DE HABILITAÇÃO</t>
  </si>
  <si>
    <t>COMPROVANTE DE PUBLICAÇÃO NO PNCP/DOU</t>
  </si>
  <si>
    <t>licitacao@factoturismo.tur.br
shayane@factoturismo.tur.br
 contratos@factoturismo.tur.br
andrey@factoturismo.tur.br</t>
  </si>
  <si>
    <t>SIM</t>
  </si>
  <si>
    <t>ASSOCIAÇÃO BRASILEIRA DE ODONTOLOGIA SEÇÃO PIAUÍ - ABO/PI</t>
  </si>
  <si>
    <t>NÃO</t>
  </si>
  <si>
    <t>Colégio Brasileiro de Cirurgia de Traumatologia Buco Max Facial</t>
  </si>
  <si>
    <t>SR Tecnologia da Informação LTDA</t>
  </si>
  <si>
    <t>Antônia Maria de Carvalho Belchior</t>
  </si>
  <si>
    <t>Daniel Martins Amaral</t>
  </si>
  <si>
    <t>ASSOCIAÇÃO BRASILEIRA DE ODONTOLOGIA SEÇÃO SERGIPE - ABO/SE</t>
  </si>
  <si>
    <t>ASSOCIAÇÃO BRASILEIRA DE ODONTOLOGIA SEÇÃO RIO GRANDE DO SUL - ABO/RS</t>
  </si>
  <si>
    <t>biradeodato@gmail.com
financeirousina@gmail.com</t>
  </si>
  <si>
    <t>contato@ekspertiza.com.br
calculos@ekspertiza.com.br</t>
  </si>
  <si>
    <t>beatriz.schmitz@edenred.com
luciano.weiand@edenred.com
jeferson.souza@edenred.com
licitacoes@edenred.com
daniele.freitas@edenred.com</t>
  </si>
  <si>
    <t>Contrato rescindido em 31/07/2026, por meio do Termo de Rescisão nº 010/2026.</t>
  </si>
  <si>
    <t>licitacao@adteltecnologia.com.br
contratos@adteltecnologia.com.br
engenharia@adteltecnologia.com.br</t>
  </si>
  <si>
    <t>NEAB - Núcleo de Endondotia Avançada da Bahia LTDA</t>
  </si>
  <si>
    <t>023/2026</t>
  </si>
  <si>
    <t>E-SEC Tecnologia em Segurança de Dados LTDA</t>
  </si>
  <si>
    <t>everson@lettel.com.br
felipe@lettel.com.br
janaina.souza@lettel.com.br
ligia.pires@lettel.com.br
alexandre.bezerra@lettel.com.br</t>
  </si>
  <si>
    <t>Miguel Rodrigo Moreira Costa</t>
  </si>
  <si>
    <t>0414/2026</t>
  </si>
  <si>
    <t>0431/2026</t>
  </si>
  <si>
    <t>Concessão de apoio institucional e patrocínio financeiro, no valor global de R$ 13.950,00 (treze mil, novecentos e cinquenta reais), ao NEAB - Núcleo de Endodontia Avançada da Bahia Ltda., destinado exclusivamente ao custeio de 4 (quatro) coffee breaks do 10º Congresso Internacional de Endodontia do NEAB, a ser realizado nos dias 21 e 22 de agosto de 2026, em Salvador/BA.</t>
  </si>
  <si>
    <t>34.912.184/0001-88</t>
  </si>
  <si>
    <t>amvilella@gmail.com
ploureiro@gmail.com</t>
  </si>
  <si>
    <t>0482/2026</t>
  </si>
  <si>
    <t>Contratação de solução de tecnologia da informação e comunicação consistente no fornecimento da Plataforma CERTILLION, solução de assinatura digital baseada em certificado digital padrão ICP-Brasil, na modalidade Servidor CERTILLION Private Cloud Ilimitado, com fornecimento de suporte técnico e atualizações contínuas, destinada exclusivamente ao Sistema de Prescrição Eletrônica do Conselho Federal de Odontologia)</t>
  </si>
  <si>
    <t>E-SEC TECNOLOGIA EM SEGURANÇA DE DADOS LTDA</t>
  </si>
  <si>
    <t>03.242.841/0001-01</t>
  </si>
  <si>
    <t>secretaria@esec.com.br
rodrigo@esec.com.br
coelho@esec.com.br
formiga@esec.com.br</t>
  </si>
  <si>
    <t>Termo de Rescisão nº 011/2026</t>
  </si>
  <si>
    <t>0427/2026</t>
  </si>
  <si>
    <t>Contratação de empresa especializada na prestação de serviços de locação de veículos automotores, sem fornecimento de motorista e sem fornecimento de combustível, com disponibilização contínua dos veículos, manutenção preventiva e corretiva, seguro total e demais serviços associados, visando atender às demandas institucionais do Conselho Federal de Odontologia – CFO e dos Conselhos Regionais de Odontologia</t>
  </si>
  <si>
    <t>NEAB - NÚCLEO DE ENDODONTIA AVANÇADA DA BAHIA LTDA</t>
  </si>
  <si>
    <t>gilardo.oliveira@alloha.com
licitacoes-l@alloha.com
matsunaga.gov@alloha.com
kelly.furtado@alloha.com
janara.silva@alloha.com
natalia.ssouza@alloha.com
ana.guilherme@alloha.com
livia.sousa@alloha.com</t>
  </si>
  <si>
    <t>024/2026</t>
  </si>
  <si>
    <t>Colégio Brasileiro de Cirurgia e Traumatologia Bucomaxilofacial - CBCTBMF</t>
  </si>
  <si>
    <t>TERMO DE ADESÃO AO CONVÊNIO DE COOPERAÇÃO E PARCERIA Nº</t>
  </si>
  <si>
    <t>02/2026</t>
  </si>
  <si>
    <t>01/2026</t>
  </si>
  <si>
    <t>CONVENENTE</t>
  </si>
  <si>
    <t>RESUMO DA PARCERIA</t>
  </si>
  <si>
    <t>PERÍODO DE VIGÊNCIA</t>
  </si>
  <si>
    <t>12 meses</t>
  </si>
  <si>
    <t>Empreendimentos Pague Menos S/A
Imifarma Produtos Farmacêuticos e Cosméticos S/A</t>
  </si>
  <si>
    <t>Descontos em produtos e serviços</t>
  </si>
  <si>
    <t>Descontos em equipamentos</t>
  </si>
  <si>
    <t>Alliage S/A Indústrias Médico Odontológica</t>
  </si>
  <si>
    <t>TERMO DE RESCISÃO CONTRATUAL Nº</t>
  </si>
  <si>
    <t>FORMA</t>
  </si>
  <si>
    <t>DATA DE ASSINATURA</t>
  </si>
  <si>
    <t>SERUR, BANDEIRA DE MELLO &amp; ALVES ADVOGADOS</t>
  </si>
  <si>
    <t>Unilateral</t>
  </si>
  <si>
    <t>Consensual</t>
  </si>
  <si>
    <t>BASE LEGAL</t>
  </si>
  <si>
    <t>PORTARIA CFO-SEC-</t>
  </si>
  <si>
    <t>Lei nº 8.666/1993</t>
  </si>
  <si>
    <t>Contrato rescindido em 18/08/2026, por meio do Termo de Rescisão nº 011/2026.</t>
  </si>
  <si>
    <t>O prazo de vigência se inicia após assinatura e termina 30 dias após a finalização da desmontagem da estrutura.</t>
  </si>
  <si>
    <t>Lei nº 14.133/2021</t>
  </si>
  <si>
    <t>COLÉGIO BRASILEIRO DE CIRURGIA E TRAUMATOLOGIA BUCOMAXILOFACIAL</t>
  </si>
  <si>
    <t xml:space="preserve">SOCIEDADE BRASILEIRA DE ESTOMATOLOGIA E PATOLOGIA ORAL E MAXILOFACIAL - SOBEP </t>
  </si>
  <si>
    <t>NOTIFICAÇÕES, FALTAS CONTRATUAIS, GLOSAS, ADVERTÊNCIAS ETC.</t>
  </si>
  <si>
    <t>O início da vigência do contrato se deu por meio da entrega completa dos veículos.</t>
  </si>
  <si>
    <t>Click Net Brasil Telecomunicações LTDA</t>
  </si>
  <si>
    <t>Instituto de promoção Humana, Aprendizagem e Cultura - IPHAC</t>
  </si>
  <si>
    <t>0450/2026</t>
  </si>
  <si>
    <t>0512/2026</t>
  </si>
  <si>
    <t>Concessão de apoio institucional e patrocínio financeiro, no valor global de R$75.000,00 (setenta e cinco mil reais), ao COLÉGIO BRASILEIRO DE CIRURGIA E TRAUMATOLOGIA BUCOMAXILOFACIAL – CBCTBMF, destinado à realização do XXVII COBRAC – Congresso Brasileiro de Cirurgia e Traumatologia Bucomaxilofacial, a ocorrer nos dias 26 a 28 de agosto de 2026, no Centro de Convenções de Natal, em Natal/RN</t>
  </si>
  <si>
    <t>gerente.financeiro@bucomaxilo.org.br
belmiroctbmf@gmail.com
secretaria@bucomaxilo.org.br</t>
  </si>
  <si>
    <t>146-2026</t>
  </si>
  <si>
    <t>148-2026</t>
  </si>
  <si>
    <t>Márcio dos Santos Silva</t>
  </si>
  <si>
    <t xml:space="preserve"> FÁBRICA DE SOFTWARE DO BRASIL LTDA - FSBR</t>
  </si>
  <si>
    <t>samuel.santos@fsbr.com.br
comercial@fsbr.com.br
alberto.oliveira@fsbr.com.br
rodolfo.guerra@fsbr.com.br
samuel.abreu@fsbr.com.br
financeiro@fsbr.com.br
bruno.guerra@fsbr.com.br
samuel.santos@fsbr.com.br
jader.monte@fsbr.com.br
ynnaiara.moreira@fsbrcorp.com.br
filipe.santos@fsbr.com.br</t>
  </si>
  <si>
    <t>Maura da Silva Santos de Araújo</t>
  </si>
  <si>
    <t>Genival Rufino da Silva</t>
  </si>
  <si>
    <t>Brandon Araújo Teixeira</t>
  </si>
  <si>
    <t>Confecção de crachás institucionais</t>
  </si>
  <si>
    <t>licitacaoclicknetbrasil@gmail.com
financeiroclicknetbrasil@gmail.com</t>
  </si>
  <si>
    <t>Controladoria</t>
  </si>
  <si>
    <t>4º Termo Aditivo (excepcional)</t>
  </si>
  <si>
    <t>GP Emissão Instantânea e Gestão de Documentos LTDA</t>
  </si>
  <si>
    <t>Serviços continuados de agenciamento de viagens, compreendendo os serviços de emissão, remarcação, cancelamento de passagem aérea internacional e atividades de assistência social para atender necessidades do Conselho Federal de Odontologia</t>
  </si>
  <si>
    <t>Lettel Distribuidora de Telefonia LTDA</t>
  </si>
  <si>
    <t>Renovação excepcional</t>
  </si>
  <si>
    <t>025/2026</t>
  </si>
  <si>
    <t>FÁBRICA DE SOFTWARE DO BRASIL LTDA</t>
  </si>
  <si>
    <t>Contratação de serviços contínuos de operacionalização da Central de Atendimento do Conselho Federal de Odontologia (CFO)</t>
  </si>
  <si>
    <t>Contrato rescindido em 08/09/2026, por meio do Termo de Rescisão nº 013/2026</t>
  </si>
  <si>
    <t>SÉRGIO SANTANA ALENCAR SOCIEDADE INDIVIDUAL DE ADVOCACIA</t>
  </si>
  <si>
    <t>bandeira@serur.com.br
 fernando.bretones@serur.com.br
cfoconsultoria@serur.com.br
sophia.merlo@serur.com.br
faturamento@serur.com.br
marilia.cruz@serur.com.br</t>
  </si>
  <si>
    <t>0433/2026</t>
  </si>
  <si>
    <t>Sistema Eleitoral Digital</t>
  </si>
  <si>
    <t>0574/2026</t>
  </si>
  <si>
    <t>026/2026</t>
  </si>
  <si>
    <t>NR TECNOLOGIA DA INFORMAÇÃO LTDA</t>
  </si>
  <si>
    <t>29.803.290/0001-93</t>
  </si>
  <si>
    <t>gustavosouza76@outlook.com.br</t>
  </si>
  <si>
    <t>ID Física</t>
  </si>
  <si>
    <t>0455/2026</t>
  </si>
  <si>
    <t>Serviços SERPRO MultiCloud, em modelo de cloud broker/multicloud</t>
  </si>
  <si>
    <t>159-2026</t>
  </si>
  <si>
    <t>162-2026</t>
  </si>
  <si>
    <t>4ª Termo Aditivo</t>
  </si>
  <si>
    <t>2º Renovação Termo de Adesão</t>
  </si>
  <si>
    <t>Gilson Batista dos Santos Assis</t>
  </si>
  <si>
    <t>0011/2024</t>
  </si>
  <si>
    <t>0560/2026</t>
  </si>
  <si>
    <t>0400/2026</t>
  </si>
  <si>
    <t>0553/2026</t>
  </si>
  <si>
    <t>Contratação de solução integrada de pagamento eletrônico que operacionalize canais de pagamento para os registrados nas soluções de software do Conselho Federal de Odontologia (CFO), a serem integradas, por meio de API, ao sistema de informação ERP Implanta.</t>
  </si>
  <si>
    <t>163-2026</t>
  </si>
  <si>
    <t>0566/2026</t>
  </si>
  <si>
    <t>027/2026</t>
  </si>
  <si>
    <t>Concessão de apoio institucional e patrocínio financeiro, no valor global de R$ 75.000,00 (setenta e cinco mil reais), à ASSOCIAÇÃO DE ENDODONTIA BRASILEIRA – AEB (SBEndo), destinado à realização do Congresso Brasileiro de Endodontia – COBE 2026, nos dias 08 a 10 de outubro de 2026, no Minas Centro, em Belo Horizonte/MG, em formato híbrido.</t>
  </si>
  <si>
    <t>ASSOCIAÇÃO DE ENDODONTIA BRASILEIRA – AEB</t>
  </si>
  <si>
    <t>12.081.374/0001-68</t>
  </si>
  <si>
    <t>Nívia Ryanne Soares Leite</t>
  </si>
  <si>
    <t>165-2026</t>
  </si>
  <si>
    <t>028/2026</t>
  </si>
  <si>
    <t>0580/2026</t>
  </si>
  <si>
    <t>0597/2026</t>
  </si>
  <si>
    <t>0589/2026</t>
  </si>
  <si>
    <t>Concessão de concessão de patrocínio financeiro institucional, no valor de R$ 230.000,00 (duzentos e trinta mil reais), ao COLÉGIO BRASILEIRO DE CIRURGIA ESTÉTICA OROFACIAL – CBCEOF, destinado à realização do I Encontro Nacional de Cirurgia Estética Orofacial, em 7 de outubro de 2026, no Hotel Tivoli Mofarrej São Paulo, em São Paulo/SP, em formato presencial.</t>
  </si>
  <si>
    <t>COLÉGIO BRASILEIRO DE CIRURGIA ESTÉTICA OROFACIAL – CBCEOF</t>
  </si>
  <si>
    <t>68.286.986/0001-41</t>
  </si>
  <si>
    <t>Larissa Corado Lustosa</t>
  </si>
  <si>
    <t>166-2026</t>
  </si>
  <si>
    <t>anapaula.b.delima@gmail.com
cbceof@gmail.com</t>
  </si>
  <si>
    <t>georgecandeiro@hotmail.com</t>
  </si>
  <si>
    <t>pregao@eventosgolden.com.br
pregao01@eventosgolden.com.br
contratos@eventosgolden.com.br</t>
  </si>
  <si>
    <t>NR Tecnologia da Informação LTDA</t>
  </si>
  <si>
    <t>Associação de Endodontia Brasileira - AEB</t>
  </si>
  <si>
    <t>Colégio Brasileiro de Cirurgia Estética Orofacial - CBCEOF</t>
  </si>
  <si>
    <t>Serviço Federal de Processamento de Dados - SERPRO</t>
  </si>
  <si>
    <t>contratos@bsservices.com.br
financeiro@bsservices.com.br
financeiro@mfrsolutions.com.br
marcelo@mfrsolutions.com.br
marcelo.felix@bsservices.com.br
ouvidoria@bsservices.com.br</t>
  </si>
  <si>
    <t>029/2026</t>
  </si>
  <si>
    <t>Contratação de empresa especializada em prestação de serviços de natureza continuada de Gestão Documental, consistindo na organização, seleção, identificação, separação, ordenação, higienização, digitalização com aplicação da ferramenta de reconhecimento óptico de caracteres (OCR) INDEXAÇÃO E GUARDA/CUSTÓDIA DE DOCUMENTOS ADMINIST) , indexação e guarda /custódia de documentos administrativos e livros de registro do Conselho Federal de Odontologia, com disponibilização de ferramentas de gerenciamento, armazenamento e busca.</t>
  </si>
  <si>
    <t>Serviços de agenciamento de viagens (aquisição, emissão, alteração e cancelamento de passagens aéreas).</t>
  </si>
  <si>
    <t>adm@conselhos.com.br
comercial@conselhos.com.br</t>
  </si>
  <si>
    <t>OBS: Foi feita uma rescisão para a empresa EKSPERTIZA CONTABILIDADE E CÁLCULOS JUDICIAIS LTDA em 13/10/2026, porém tal rescisão não tem validade formal e juridica, pois o Contrato CFO nº 013/2026 com a referida empresa já havia sido encerrado, de forma natural, em 12/09/2026.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</si>
</sst>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R$&quot;\ * #,##0.00_-;\-&quot;R$&quot;\ * #,##0.00_-;_-&quot;R$&quot;\ * &quot;-&quot;??_-;_-@_-"/>
    <numFmt numFmtId="164" formatCode="_-&quot;R$&quot;* #,##0.00_-;\-&quot;R$&quot;* #,##0.00_-;_-&quot;R$&quot;* &quot;-&quot;??_-;_-@_-"/>
    <numFmt numFmtId="165" formatCode="_-[$R$-416]\ * #,##0.00_-;\-[$R$-416]\ * #,##0.00_-;_-[$R$-416]\ * &quot;-&quot;??_-;_-@_-"/>
  </numFmts>
  <fonts count="20" x14ac:knownFonts="1">
    <font>
      <sz val="11"/>
      <color theme="1"/>
      <name val="Calibri"/>
      <family val="2"/>
      <scheme val="minor"/>
    </font>
    <font>
      <sz val="11"/>
      <color theme="1"/>
      <name val="Calibri"/>
      <family val="2"/>
      <scheme val="minor"/>
    </font>
    <font>
      <sz val="11"/>
      <color rgb="FF9C0006"/>
      <name val="Calibri"/>
      <family val="2"/>
      <scheme val="minor"/>
    </font>
    <font>
      <sz val="11"/>
      <color rgb="FFFF0000"/>
      <name val="Calibri"/>
      <family val="2"/>
      <scheme val="minor"/>
    </font>
    <font>
      <sz val="11"/>
      <name val="Calibri"/>
      <family val="2"/>
      <scheme val="minor"/>
    </font>
    <font>
      <sz val="10"/>
      <name val="Arial"/>
      <family val="2"/>
    </font>
    <font>
      <u/>
      <sz val="11"/>
      <color theme="10"/>
      <name val="Calibri"/>
      <family val="2"/>
      <scheme val="minor"/>
    </font>
    <font>
      <u/>
      <sz val="11"/>
      <name val="Calibri"/>
      <family val="2"/>
      <scheme val="minor"/>
    </font>
    <font>
      <sz val="11"/>
      <color rgb="FF000000"/>
      <name val="Calibri"/>
      <family val="2"/>
      <scheme val="minor"/>
    </font>
    <font>
      <b/>
      <sz val="11"/>
      <color theme="1"/>
      <name val="Calibri"/>
      <family val="2"/>
      <scheme val="minor"/>
    </font>
    <font>
      <sz val="11"/>
      <name val="Calibri"/>
      <family val="2"/>
      <scheme val="minor"/>
    </font>
    <font>
      <sz val="11"/>
      <color theme="0"/>
      <name val="Calibri"/>
      <family val="2"/>
      <scheme val="minor"/>
    </font>
    <font>
      <sz val="11"/>
      <color rgb="FF000000"/>
      <name val="Calibri"/>
      <family val="2"/>
      <scheme val="minor"/>
    </font>
    <font>
      <b/>
      <sz val="12"/>
      <color theme="0"/>
      <name val="Calibri"/>
      <family val="2"/>
      <scheme val="minor"/>
    </font>
    <font>
      <b/>
      <sz val="12"/>
      <color theme="0"/>
      <name val="Calibri"/>
      <family val="2"/>
      <scheme val="minor"/>
    </font>
    <font>
      <b/>
      <sz val="11"/>
      <color theme="0"/>
      <name val="Calibri"/>
      <family val="2"/>
      <scheme val="minor"/>
    </font>
    <font>
      <i/>
      <sz val="11"/>
      <color theme="1"/>
      <name val="Calibri"/>
      <family val="2"/>
      <scheme val="minor"/>
    </font>
    <font>
      <sz val="11"/>
      <name val="Calibri"/>
      <scheme val="minor"/>
    </font>
    <font>
      <sz val="11"/>
      <color rgb="FFFF0000"/>
      <name val="Calibri"/>
      <scheme val="minor"/>
    </font>
    <font>
      <b/>
      <sz val="11"/>
      <name val="Calibri"/>
      <family val="2"/>
      <scheme val="minor"/>
    </font>
  </fonts>
  <fills count="8">
    <fill>
      <patternFill patternType="none"/>
    </fill>
    <fill>
      <patternFill patternType="gray125"/>
    </fill>
    <fill>
      <patternFill patternType="solid">
        <fgColor rgb="FFFFC7CE"/>
      </patternFill>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
      <patternFill patternType="solid">
        <fgColor theme="3" tint="0.79998168889431442"/>
        <bgColor indexed="64"/>
      </patternFill>
    </fill>
    <fill>
      <patternFill patternType="solid">
        <fgColor theme="9"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s>
  <cellStyleXfs count="7">
    <xf numFmtId="0" fontId="0" fillId="0" borderId="0"/>
    <xf numFmtId="0" fontId="2" fillId="2" borderId="0" applyNumberFormat="0" applyBorder="0" applyAlignment="0" applyProtection="0"/>
    <xf numFmtId="164" fontId="1" fillId="0" borderId="0" applyFont="0" applyFill="0" applyBorder="0" applyAlignment="0" applyProtection="0"/>
    <xf numFmtId="0" fontId="5" fillId="0" borderId="0"/>
    <xf numFmtId="0" fontId="6" fillId="0" borderId="0" applyNumberFormat="0" applyFill="0" applyBorder="0" applyAlignment="0" applyProtection="0"/>
    <xf numFmtId="44" fontId="1" fillId="0" borderId="0" applyFont="0" applyFill="0" applyBorder="0" applyAlignment="0" applyProtection="0"/>
    <xf numFmtId="0" fontId="6" fillId="0" borderId="0" applyNumberFormat="0" applyFill="0" applyBorder="0" applyAlignment="0" applyProtection="0"/>
  </cellStyleXfs>
  <cellXfs count="182">
    <xf numFmtId="0" fontId="0" fillId="0" borderId="0" xfId="0"/>
    <xf numFmtId="14" fontId="4" fillId="0" borderId="1" xfId="0" applyNumberFormat="1" applyFont="1" applyBorder="1" applyAlignment="1">
      <alignment horizontal="center" vertical="center" wrapText="1"/>
    </xf>
    <xf numFmtId="0" fontId="4" fillId="0" borderId="1" xfId="1" applyFont="1" applyFill="1" applyBorder="1" applyAlignment="1">
      <alignment horizontal="center" vertical="center" wrapText="1"/>
    </xf>
    <xf numFmtId="0" fontId="7" fillId="0" borderId="1" xfId="4" applyFont="1" applyFill="1" applyBorder="1" applyAlignment="1">
      <alignment horizontal="center" vertical="center" wrapText="1"/>
    </xf>
    <xf numFmtId="3" fontId="7" fillId="0" borderId="1" xfId="4" applyNumberFormat="1" applyFont="1" applyFill="1" applyBorder="1" applyAlignment="1">
      <alignment horizontal="center" vertical="center" wrapText="1"/>
    </xf>
    <xf numFmtId="3" fontId="7" fillId="0" borderId="1" xfId="4" applyNumberFormat="1" applyFont="1" applyBorder="1" applyAlignment="1">
      <alignment horizontal="center" vertical="center" wrapText="1"/>
    </xf>
    <xf numFmtId="0" fontId="4" fillId="0" borderId="1" xfId="0" applyFont="1" applyBorder="1" applyAlignment="1">
      <alignment horizontal="center" vertical="center" wrapText="1"/>
    </xf>
    <xf numFmtId="0" fontId="0" fillId="0" borderId="0" xfId="0" applyAlignment="1">
      <alignment horizontal="center" vertical="center"/>
    </xf>
    <xf numFmtId="14" fontId="4"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0" fillId="0" borderId="0" xfId="0" applyAlignment="1">
      <alignment wrapText="1"/>
    </xf>
    <xf numFmtId="1" fontId="4" fillId="0" borderId="5"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64" fontId="4" fillId="0" borderId="1" xfId="2" applyFont="1" applyFill="1" applyBorder="1" applyAlignment="1">
      <alignment horizontal="center" vertical="center" wrapText="1"/>
    </xf>
    <xf numFmtId="0" fontId="4" fillId="0" borderId="2" xfId="0" applyFont="1" applyBorder="1" applyAlignment="1">
      <alignment horizontal="center" vertical="center" wrapText="1"/>
    </xf>
    <xf numFmtId="3" fontId="4" fillId="0" borderId="1" xfId="0" applyNumberFormat="1" applyFont="1" applyBorder="1" applyAlignment="1">
      <alignment horizontal="center" vertical="center" wrapText="1"/>
    </xf>
    <xf numFmtId="14" fontId="4" fillId="0" borderId="1" xfId="0" quotePrefix="1" applyNumberFormat="1" applyFont="1" applyBorder="1" applyAlignment="1">
      <alignment horizontal="center" vertical="center" wrapText="1"/>
    </xf>
    <xf numFmtId="14" fontId="4" fillId="0" borderId="1" xfId="1" applyNumberFormat="1" applyFont="1" applyFill="1" applyBorder="1" applyAlignment="1">
      <alignment horizontal="center" vertical="center" wrapText="1"/>
    </xf>
    <xf numFmtId="0" fontId="4" fillId="0" borderId="2" xfId="1" applyFont="1" applyFill="1" applyBorder="1" applyAlignment="1">
      <alignment horizontal="center" vertical="center" wrapText="1"/>
    </xf>
    <xf numFmtId="164" fontId="4" fillId="0" borderId="3" xfId="2" applyFont="1" applyFill="1" applyBorder="1" applyAlignment="1">
      <alignment horizontal="center" vertical="center" wrapText="1"/>
    </xf>
    <xf numFmtId="0" fontId="4" fillId="0" borderId="4" xfId="0" applyFont="1" applyBorder="1" applyAlignment="1">
      <alignment horizontal="center" vertical="center" wrapText="1"/>
    </xf>
    <xf numFmtId="0" fontId="0" fillId="0" borderId="1" xfId="0" applyBorder="1"/>
    <xf numFmtId="0" fontId="4" fillId="0" borderId="1" xfId="4"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44" fontId="4" fillId="0" borderId="1" xfId="5" applyFont="1" applyFill="1" applyBorder="1" applyAlignment="1">
      <alignment horizontal="center" vertical="center" wrapText="1"/>
    </xf>
    <xf numFmtId="0" fontId="7" fillId="0" borderId="0" xfId="4" applyFont="1" applyFill="1" applyBorder="1" applyAlignment="1">
      <alignment horizontal="center" vertical="center" wrapText="1"/>
    </xf>
    <xf numFmtId="0" fontId="8" fillId="0" borderId="1" xfId="0" applyFont="1" applyBorder="1" applyAlignment="1">
      <alignment horizontal="center" vertical="center" wrapText="1"/>
    </xf>
    <xf numFmtId="0" fontId="9" fillId="3" borderId="1" xfId="0" applyFont="1" applyFill="1" applyBorder="1"/>
    <xf numFmtId="0" fontId="4" fillId="0" borderId="1" xfId="4" applyFont="1" applyFill="1" applyBorder="1" applyAlignment="1">
      <alignment horizontal="center" vertical="center"/>
    </xf>
    <xf numFmtId="164" fontId="4" fillId="0" borderId="2" xfId="2"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44" fontId="0" fillId="0" borderId="1" xfId="5" applyFont="1" applyBorder="1" applyAlignment="1">
      <alignment horizontal="center" vertical="center"/>
    </xf>
    <xf numFmtId="1" fontId="10" fillId="0" borderId="5" xfId="0" applyNumberFormat="1" applyFont="1" applyBorder="1" applyAlignment="1">
      <alignment horizontal="center" vertical="center" wrapText="1"/>
    </xf>
    <xf numFmtId="0" fontId="10" fillId="0" borderId="2" xfId="0" applyFont="1" applyBorder="1" applyAlignment="1">
      <alignment horizontal="center" vertical="center" wrapText="1"/>
    </xf>
    <xf numFmtId="14" fontId="11" fillId="0" borderId="0" xfId="0" applyNumberFormat="1" applyFont="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 fontId="4" fillId="0" borderId="9" xfId="0" applyNumberFormat="1" applyFont="1" applyBorder="1" applyAlignment="1">
      <alignment horizontal="center" vertical="center" wrapText="1"/>
    </xf>
    <xf numFmtId="0" fontId="4" fillId="0" borderId="3" xfId="0" applyFont="1" applyFill="1" applyBorder="1" applyAlignment="1">
      <alignment horizontal="center" vertical="center" wrapText="1"/>
    </xf>
    <xf numFmtId="164" fontId="4" fillId="0" borderId="4" xfId="2" applyFont="1" applyFill="1" applyBorder="1" applyAlignment="1">
      <alignment horizontal="center" vertical="center" wrapText="1"/>
    </xf>
    <xf numFmtId="0" fontId="4" fillId="0" borderId="0" xfId="0" applyFont="1" applyBorder="1" applyAlignment="1">
      <alignment horizontal="center" vertical="center" wrapText="1"/>
    </xf>
    <xf numFmtId="165" fontId="4" fillId="0" borderId="2" xfId="2" applyNumberFormat="1" applyFont="1" applyFill="1" applyBorder="1" applyAlignment="1">
      <alignment horizontal="center" vertical="center" wrapText="1"/>
    </xf>
    <xf numFmtId="0" fontId="0" fillId="0" borderId="1" xfId="0" applyBorder="1" applyAlignment="1">
      <alignment horizontal="center" vertical="center"/>
    </xf>
    <xf numFmtId="0" fontId="12"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14" fontId="0" fillId="0" borderId="1" xfId="0" applyNumberForma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44" fontId="0" fillId="0" borderId="1" xfId="5" applyFont="1" applyFill="1" applyBorder="1" applyAlignment="1">
      <alignment horizontal="center" vertical="center" wrapText="1"/>
    </xf>
    <xf numFmtId="1" fontId="4" fillId="0" borderId="5"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xf>
    <xf numFmtId="0" fontId="0" fillId="0" borderId="5" xfId="0" applyBorder="1" applyAlignment="1">
      <alignment horizontal="center" vertical="center"/>
    </xf>
    <xf numFmtId="0" fontId="13" fillId="0" borderId="7" xfId="1" applyFont="1" applyFill="1" applyBorder="1" applyAlignment="1">
      <alignment horizontal="center" vertical="center" wrapText="1"/>
    </xf>
    <xf numFmtId="0" fontId="13" fillId="0" borderId="6" xfId="1" applyFont="1" applyFill="1" applyBorder="1" applyAlignment="1">
      <alignment horizontal="center" vertical="center" wrapText="1"/>
    </xf>
    <xf numFmtId="0" fontId="13" fillId="0" borderId="1" xfId="1" applyFont="1" applyFill="1" applyBorder="1" applyAlignment="1">
      <alignment horizontal="center" vertical="center" wrapText="1"/>
    </xf>
    <xf numFmtId="164" fontId="13" fillId="0" borderId="6" xfId="1" applyNumberFormat="1" applyFont="1" applyFill="1" applyBorder="1" applyAlignment="1">
      <alignment horizontal="center" vertical="center" wrapText="1"/>
    </xf>
    <xf numFmtId="0" fontId="13" fillId="0" borderId="2" xfId="1" applyFont="1" applyFill="1" applyBorder="1" applyAlignment="1">
      <alignment horizontal="center" vertical="center" wrapText="1"/>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164" fontId="10" fillId="0" borderId="1" xfId="2" applyFont="1" applyFill="1" applyBorder="1" applyAlignment="1">
      <alignment horizontal="center" vertical="center" wrapText="1"/>
    </xf>
    <xf numFmtId="164" fontId="10" fillId="0" borderId="2" xfId="2"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Border="1" applyAlignment="1">
      <alignment horizontal="center" wrapText="1"/>
    </xf>
    <xf numFmtId="164" fontId="4" fillId="0" borderId="6" xfId="2" applyFont="1" applyFill="1" applyBorder="1" applyAlignment="1">
      <alignment horizontal="center" vertical="center" wrapText="1"/>
    </xf>
    <xf numFmtId="14" fontId="4" fillId="0" borderId="2" xfId="0" applyNumberFormat="1" applyFont="1" applyBorder="1" applyAlignment="1">
      <alignment horizontal="center" vertical="center" wrapText="1"/>
    </xf>
    <xf numFmtId="165" fontId="4" fillId="0" borderId="10" xfId="2"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4" fillId="0" borderId="6" xfId="0" applyFont="1" applyBorder="1" applyAlignment="1">
      <alignment horizontal="center" vertical="center" wrapText="1"/>
    </xf>
    <xf numFmtId="0" fontId="0" fillId="0" borderId="11" xfId="0" applyFill="1" applyBorder="1" applyAlignment="1">
      <alignment horizontal="center" vertical="center"/>
    </xf>
    <xf numFmtId="14" fontId="10" fillId="0" borderId="3" xfId="0" applyNumberFormat="1" applyFont="1" applyBorder="1" applyAlignment="1">
      <alignment horizontal="center" vertical="center" wrapText="1"/>
    </xf>
    <xf numFmtId="164" fontId="10" fillId="0" borderId="3" xfId="2" applyFont="1" applyFill="1" applyBorder="1" applyAlignment="1">
      <alignment horizontal="center" vertical="center" wrapText="1"/>
    </xf>
    <xf numFmtId="3" fontId="4" fillId="0" borderId="3" xfId="0" applyNumberFormat="1" applyFont="1" applyBorder="1" applyAlignment="1">
      <alignment horizontal="center" vertical="center" wrapText="1"/>
    </xf>
    <xf numFmtId="3" fontId="7" fillId="0" borderId="3" xfId="4" applyNumberFormat="1" applyFont="1" applyFill="1" applyBorder="1" applyAlignment="1">
      <alignment horizontal="center" vertical="center" wrapText="1"/>
    </xf>
    <xf numFmtId="0" fontId="12" fillId="0" borderId="3" xfId="0" applyFont="1" applyBorder="1" applyAlignment="1">
      <alignment horizontal="center" vertical="center" wrapText="1"/>
    </xf>
    <xf numFmtId="0" fontId="0" fillId="0" borderId="3" xfId="0" applyFill="1" applyBorder="1" applyAlignment="1">
      <alignment horizontal="center" vertical="center"/>
    </xf>
    <xf numFmtId="0" fontId="0" fillId="0" borderId="3"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1" xfId="0" quotePrefix="1" applyFont="1" applyFill="1" applyBorder="1" applyAlignment="1">
      <alignment horizontal="center" vertical="center" wrapText="1"/>
    </xf>
    <xf numFmtId="0" fontId="4" fillId="0" borderId="1" xfId="0" quotePrefix="1" applyFont="1" applyBorder="1" applyAlignment="1">
      <alignment horizontal="center" vertical="center" wrapText="1"/>
    </xf>
    <xf numFmtId="0" fontId="0" fillId="0" borderId="12" xfId="0" applyFill="1" applyBorder="1" applyAlignment="1">
      <alignment horizontal="center" vertical="center" wrapText="1"/>
    </xf>
    <xf numFmtId="0" fontId="4" fillId="0" borderId="6" xfId="0" applyFont="1" applyFill="1" applyBorder="1" applyAlignment="1">
      <alignment horizontal="center" vertical="center" wrapText="1"/>
    </xf>
    <xf numFmtId="0" fontId="8" fillId="0" borderId="1" xfId="0" quotePrefix="1" applyFont="1" applyBorder="1" applyAlignment="1">
      <alignment horizontal="center" vertical="center" wrapText="1"/>
    </xf>
    <xf numFmtId="164" fontId="4" fillId="0" borderId="13" xfId="2" applyFont="1" applyFill="1" applyBorder="1" applyAlignment="1">
      <alignment horizontal="center" vertical="center" wrapText="1"/>
    </xf>
    <xf numFmtId="0" fontId="4" fillId="0" borderId="1" xfId="0" quotePrefix="1" applyFont="1" applyBorder="1" applyAlignment="1">
      <alignment horizontal="center" vertical="center"/>
    </xf>
    <xf numFmtId="14" fontId="10" fillId="0" borderId="1" xfId="0" quotePrefix="1" applyNumberFormat="1" applyFont="1" applyBorder="1" applyAlignment="1">
      <alignment horizontal="center" vertical="center" wrapText="1"/>
    </xf>
    <xf numFmtId="164" fontId="14" fillId="0" borderId="8" xfId="1" applyNumberFormat="1" applyFont="1" applyFill="1" applyBorder="1" applyAlignment="1">
      <alignment horizontal="center" vertical="center" wrapText="1"/>
    </xf>
    <xf numFmtId="0" fontId="0" fillId="0" borderId="0" xfId="0" applyBorder="1"/>
    <xf numFmtId="0" fontId="0" fillId="4" borderId="0" xfId="0" applyFill="1"/>
    <xf numFmtId="0" fontId="0" fillId="4" borderId="0" xfId="0" applyFill="1" applyBorder="1" applyAlignment="1">
      <alignment horizontal="center"/>
    </xf>
    <xf numFmtId="0" fontId="0" fillId="4" borderId="0" xfId="0" applyFill="1" applyBorder="1"/>
    <xf numFmtId="0" fontId="0" fillId="4" borderId="1" xfId="0" applyFill="1" applyBorder="1" applyAlignment="1">
      <alignment horizontal="center"/>
    </xf>
    <xf numFmtId="16" fontId="0" fillId="4" borderId="1" xfId="0" applyNumberFormat="1" applyFill="1" applyBorder="1" applyAlignment="1">
      <alignment horizontal="center"/>
    </xf>
    <xf numFmtId="16" fontId="0" fillId="4" borderId="0" xfId="0" applyNumberFormat="1" applyFill="1" applyBorder="1" applyAlignment="1">
      <alignment horizontal="center"/>
    </xf>
    <xf numFmtId="0" fontId="0" fillId="4" borderId="0" xfId="0" applyFill="1" applyAlignment="1">
      <alignment horizontal="center"/>
    </xf>
    <xf numFmtId="0" fontId="16" fillId="4" borderId="0" xfId="0" applyFont="1" applyFill="1" applyBorder="1" applyAlignment="1">
      <alignment horizontal="center"/>
    </xf>
    <xf numFmtId="17" fontId="16" fillId="4" borderId="0" xfId="0" applyNumberFormat="1" applyFont="1" applyFill="1" applyBorder="1" applyAlignment="1">
      <alignment horizontal="center" vertical="center"/>
    </xf>
    <xf numFmtId="0" fontId="16" fillId="4" borderId="0" xfId="0" applyFont="1" applyFill="1" applyAlignment="1">
      <alignment horizontal="center"/>
    </xf>
    <xf numFmtId="0" fontId="9" fillId="6" borderId="1" xfId="0" applyFont="1" applyFill="1" applyBorder="1" applyAlignment="1">
      <alignment horizontal="center"/>
    </xf>
    <xf numFmtId="0" fontId="15" fillId="4" borderId="0" xfId="0" applyFont="1" applyFill="1" applyBorder="1" applyAlignment="1"/>
    <xf numFmtId="0" fontId="3" fillId="4" borderId="1" xfId="0" applyFont="1" applyFill="1" applyBorder="1" applyAlignment="1">
      <alignment horizontal="center"/>
    </xf>
    <xf numFmtId="0" fontId="3" fillId="4" borderId="1" xfId="0" quotePrefix="1" applyFont="1" applyFill="1" applyBorder="1" applyAlignment="1">
      <alignment horizontal="center"/>
    </xf>
    <xf numFmtId="0" fontId="0" fillId="0" borderId="0" xfId="0" applyAlignment="1">
      <alignment horizontal="center"/>
    </xf>
    <xf numFmtId="44" fontId="0" fillId="0" borderId="1" xfId="0" applyNumberFormat="1" applyBorder="1" applyAlignment="1">
      <alignment horizontal="center"/>
    </xf>
    <xf numFmtId="44" fontId="0" fillId="0" borderId="1" xfId="0" applyNumberFormat="1" applyBorder="1"/>
    <xf numFmtId="0" fontId="0" fillId="4" borderId="1" xfId="0" quotePrefix="1" applyFill="1" applyBorder="1" applyAlignment="1">
      <alignment horizontal="center"/>
    </xf>
    <xf numFmtId="44" fontId="0" fillId="0" borderId="1" xfId="0" quotePrefix="1" applyNumberFormat="1" applyBorder="1" applyAlignment="1">
      <alignment horizontal="center"/>
    </xf>
    <xf numFmtId="164" fontId="4" fillId="0" borderId="1" xfId="2" quotePrefix="1" applyFont="1" applyFill="1" applyBorder="1" applyAlignment="1">
      <alignment horizontal="center" vertical="center" wrapText="1"/>
    </xf>
    <xf numFmtId="1" fontId="17" fillId="0" borderId="5" xfId="0" applyNumberFormat="1" applyFont="1" applyBorder="1" applyAlignment="1">
      <alignment horizontal="center" vertical="center" wrapText="1"/>
    </xf>
    <xf numFmtId="0" fontId="17" fillId="0" borderId="1" xfId="0" applyFont="1" applyBorder="1" applyAlignment="1">
      <alignment horizontal="center" vertical="center" wrapText="1"/>
    </xf>
    <xf numFmtId="14" fontId="17" fillId="0" borderId="1" xfId="0" applyNumberFormat="1" applyFont="1" applyBorder="1" applyAlignment="1">
      <alignment horizontal="center" vertical="center" wrapText="1"/>
    </xf>
    <xf numFmtId="164" fontId="17" fillId="0" borderId="1" xfId="2" applyFont="1" applyFill="1" applyBorder="1" applyAlignment="1">
      <alignment horizontal="center" vertical="center" wrapText="1"/>
    </xf>
    <xf numFmtId="164" fontId="17" fillId="0" borderId="2" xfId="2" applyFont="1" applyFill="1" applyBorder="1" applyAlignment="1">
      <alignment horizontal="center" vertical="center" wrapText="1"/>
    </xf>
    <xf numFmtId="0" fontId="17" fillId="0" borderId="2" xfId="0" applyFont="1" applyBorder="1" applyAlignment="1">
      <alignment horizontal="center" vertical="center" wrapText="1"/>
    </xf>
    <xf numFmtId="16" fontId="0" fillId="0" borderId="1" xfId="0" applyNumberFormat="1" applyBorder="1" applyAlignment="1">
      <alignment horizontal="center"/>
    </xf>
    <xf numFmtId="164" fontId="13" fillId="0" borderId="8" xfId="1" applyNumberFormat="1" applyFont="1" applyFill="1" applyBorder="1" applyAlignment="1">
      <alignment horizontal="center" vertical="center" wrapText="1"/>
    </xf>
    <xf numFmtId="0" fontId="4" fillId="0" borderId="0" xfId="0" applyFont="1" applyAlignment="1">
      <alignment horizontal="center" vertical="center" wrapText="1"/>
    </xf>
    <xf numFmtId="164" fontId="17" fillId="0" borderId="1" xfId="2" quotePrefix="1" applyFont="1" applyFill="1" applyBorder="1" applyAlignment="1">
      <alignment horizontal="center" vertical="center" wrapText="1"/>
    </xf>
    <xf numFmtId="16" fontId="4" fillId="4" borderId="1" xfId="0" applyNumberFormat="1" applyFont="1" applyFill="1" applyBorder="1" applyAlignment="1">
      <alignment horizontal="center"/>
    </xf>
    <xf numFmtId="0" fontId="4" fillId="4" borderId="1" xfId="0" applyFont="1" applyFill="1" applyBorder="1" applyAlignment="1">
      <alignment horizontal="center"/>
    </xf>
    <xf numFmtId="16" fontId="4" fillId="4" borderId="1" xfId="0" quotePrefix="1" applyNumberFormat="1" applyFont="1" applyFill="1" applyBorder="1" applyAlignment="1">
      <alignment horizontal="center"/>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1" fontId="17" fillId="0" borderId="9" xfId="0" applyNumberFormat="1" applyFont="1" applyBorder="1" applyAlignment="1">
      <alignment horizontal="center" vertical="center" wrapText="1"/>
    </xf>
    <xf numFmtId="14" fontId="17" fillId="0" borderId="3" xfId="0" applyNumberFormat="1" applyFont="1" applyBorder="1" applyAlignment="1">
      <alignment horizontal="center" vertical="center" wrapText="1"/>
    </xf>
    <xf numFmtId="164" fontId="17" fillId="0" borderId="3" xfId="2" applyFont="1" applyFill="1" applyBorder="1" applyAlignment="1">
      <alignment horizontal="center" vertical="center" wrapText="1"/>
    </xf>
    <xf numFmtId="164" fontId="17" fillId="0" borderId="4" xfId="2" applyFont="1" applyFill="1" applyBorder="1" applyAlignment="1">
      <alignment horizontal="center" vertical="center" wrapText="1"/>
    </xf>
    <xf numFmtId="0" fontId="17" fillId="0" borderId="4" xfId="0" applyFont="1" applyBorder="1" applyAlignment="1">
      <alignment horizontal="center" vertical="center" wrapText="1"/>
    </xf>
    <xf numFmtId="49" fontId="0" fillId="0" borderId="1" xfId="0" applyNumberFormat="1" applyBorder="1" applyAlignment="1">
      <alignment horizontal="center" vertical="center"/>
    </xf>
    <xf numFmtId="16" fontId="0" fillId="0" borderId="1" xfId="0" applyNumberFormat="1" applyBorder="1" applyAlignment="1">
      <alignment horizontal="center" vertical="center"/>
    </xf>
    <xf numFmtId="0" fontId="19" fillId="6" borderId="1" xfId="0" applyFont="1" applyFill="1" applyBorder="1" applyAlignment="1">
      <alignment horizontal="center"/>
    </xf>
    <xf numFmtId="0" fontId="0" fillId="4" borderId="5" xfId="0" applyFill="1" applyBorder="1" applyAlignment="1">
      <alignment horizontal="center" vertical="center"/>
    </xf>
    <xf numFmtId="0" fontId="0" fillId="4" borderId="1" xfId="0" applyFill="1" applyBorder="1" applyAlignment="1">
      <alignment horizontal="center" vertical="center"/>
    </xf>
    <xf numFmtId="0" fontId="0" fillId="4" borderId="2" xfId="0" applyFill="1" applyBorder="1" applyAlignment="1">
      <alignment horizontal="center"/>
    </xf>
    <xf numFmtId="0" fontId="4" fillId="4" borderId="1" xfId="0" quotePrefix="1" applyFont="1" applyFill="1" applyBorder="1" applyAlignment="1">
      <alignment horizontal="center"/>
    </xf>
    <xf numFmtId="0" fontId="3" fillId="4" borderId="5"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2" xfId="0" applyFont="1" applyFill="1" applyBorder="1" applyAlignment="1">
      <alignment horizontal="center"/>
    </xf>
    <xf numFmtId="0" fontId="3" fillId="4" borderId="0" xfId="0" applyFont="1" applyFill="1"/>
    <xf numFmtId="0" fontId="0" fillId="4" borderId="2" xfId="0" applyFill="1" applyBorder="1" applyAlignment="1">
      <alignment horizontal="center" vertical="center"/>
    </xf>
    <xf numFmtId="0" fontId="4" fillId="4" borderId="1" xfId="0" quotePrefix="1" applyFont="1" applyFill="1" applyBorder="1" applyAlignment="1">
      <alignment horizontal="center" vertical="center" wrapText="1"/>
    </xf>
    <xf numFmtId="0" fontId="0" fillId="4" borderId="3" xfId="0" applyFill="1" applyBorder="1" applyAlignment="1">
      <alignment horizontal="center"/>
    </xf>
    <xf numFmtId="0" fontId="4" fillId="4" borderId="3" xfId="0" quotePrefix="1" applyFont="1" applyFill="1" applyBorder="1" applyAlignment="1">
      <alignment horizontal="center"/>
    </xf>
    <xf numFmtId="0" fontId="0" fillId="4" borderId="2" xfId="0" applyFill="1" applyBorder="1" applyAlignment="1">
      <alignment horizontal="center" vertical="center" wrapText="1"/>
    </xf>
    <xf numFmtId="0" fontId="4" fillId="4" borderId="1" xfId="0" quotePrefix="1" applyFont="1" applyFill="1" applyBorder="1" applyAlignment="1">
      <alignment horizontal="center" wrapText="1"/>
    </xf>
    <xf numFmtId="0" fontId="0" fillId="4" borderId="2" xfId="0" quotePrefix="1" applyFill="1" applyBorder="1" applyAlignment="1">
      <alignment horizontal="center"/>
    </xf>
    <xf numFmtId="0" fontId="0" fillId="4" borderId="3" xfId="0" applyFill="1" applyBorder="1" applyAlignment="1">
      <alignment horizontal="center" vertical="center"/>
    </xf>
    <xf numFmtId="0" fontId="0" fillId="4" borderId="4" xfId="0" applyFill="1" applyBorder="1" applyAlignment="1">
      <alignment horizontal="center"/>
    </xf>
    <xf numFmtId="0" fontId="0" fillId="4" borderId="1" xfId="0" applyFill="1" applyBorder="1" applyAlignment="1">
      <alignment horizontal="center" vertical="center" wrapText="1"/>
    </xf>
    <xf numFmtId="0" fontId="0" fillId="4" borderId="9" xfId="0" applyFill="1" applyBorder="1" applyAlignment="1">
      <alignment horizontal="center" vertical="center"/>
    </xf>
    <xf numFmtId="0" fontId="4" fillId="0" borderId="15" xfId="0" quotePrefix="1" applyFont="1" applyBorder="1" applyAlignment="1">
      <alignment horizontal="center" vertical="center"/>
    </xf>
    <xf numFmtId="0" fontId="4" fillId="0" borderId="16" xfId="0" quotePrefix="1" applyFont="1" applyBorder="1" applyAlignment="1">
      <alignment horizontal="center" vertical="center"/>
    </xf>
    <xf numFmtId="0" fontId="0" fillId="0" borderId="5" xfId="0" applyFill="1" applyBorder="1" applyAlignment="1">
      <alignment horizontal="center" vertical="center" wrapText="1"/>
    </xf>
    <xf numFmtId="0" fontId="7" fillId="0" borderId="9" xfId="4" applyFont="1" applyFill="1" applyBorder="1" applyAlignment="1">
      <alignment horizontal="center" vertical="center" wrapText="1"/>
    </xf>
    <xf numFmtId="0" fontId="4" fillId="0" borderId="17" xfId="0" applyFont="1" applyBorder="1" applyAlignment="1">
      <alignment horizontal="center" vertical="center" wrapText="1"/>
    </xf>
    <xf numFmtId="0" fontId="0" fillId="4" borderId="3" xfId="0" quotePrefix="1" applyFill="1" applyBorder="1" applyAlignment="1">
      <alignment horizontal="center"/>
    </xf>
    <xf numFmtId="0" fontId="0" fillId="4" borderId="2" xfId="0" quotePrefix="1" applyFill="1" applyBorder="1" applyAlignment="1">
      <alignment horizontal="center" vertical="center"/>
    </xf>
    <xf numFmtId="0" fontId="6" fillId="0" borderId="1" xfId="4" applyFill="1" applyBorder="1" applyAlignment="1">
      <alignment horizontal="center" vertical="center" wrapText="1"/>
    </xf>
    <xf numFmtId="0" fontId="0" fillId="4" borderId="2" xfId="0" applyFill="1" applyBorder="1" applyAlignment="1">
      <alignment horizontal="center" wrapText="1"/>
    </xf>
    <xf numFmtId="0" fontId="4" fillId="0" borderId="1" xfId="0" applyFont="1" applyBorder="1" applyAlignment="1">
      <alignment horizontal="center" vertical="center"/>
    </xf>
    <xf numFmtId="0" fontId="17" fillId="0" borderId="1" xfId="0" quotePrefix="1" applyFont="1" applyBorder="1" applyAlignment="1">
      <alignment horizontal="center" vertical="center"/>
    </xf>
    <xf numFmtId="0" fontId="4" fillId="0" borderId="3" xfId="0" applyFont="1" applyBorder="1" applyAlignment="1">
      <alignment horizontal="center" vertical="center"/>
    </xf>
    <xf numFmtId="0" fontId="3" fillId="0" borderId="3" xfId="0" applyFont="1" applyFill="1" applyBorder="1" applyAlignment="1">
      <alignment horizontal="center" vertical="center" wrapText="1"/>
    </xf>
    <xf numFmtId="0" fontId="6" fillId="0" borderId="1" xfId="4" applyBorder="1" applyAlignment="1">
      <alignment horizontal="center" vertical="center"/>
    </xf>
    <xf numFmtId="1" fontId="4" fillId="0" borderId="1" xfId="0" applyNumberFormat="1" applyFont="1" applyBorder="1" applyAlignment="1">
      <alignment horizontal="center" vertical="center" wrapText="1"/>
    </xf>
    <xf numFmtId="0" fontId="4" fillId="0" borderId="13" xfId="0" applyFont="1" applyBorder="1" applyAlignment="1">
      <alignment horizontal="center" vertical="center" wrapText="1"/>
    </xf>
    <xf numFmtId="0" fontId="0" fillId="0" borderId="18" xfId="0"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wrapText="1"/>
    </xf>
    <xf numFmtId="14" fontId="8" fillId="0" borderId="6" xfId="0" applyNumberFormat="1" applyFont="1" applyBorder="1" applyAlignment="1">
      <alignment horizontal="center" vertical="center" wrapText="1"/>
    </xf>
    <xf numFmtId="1" fontId="17" fillId="0" borderId="1" xfId="0" applyNumberFormat="1" applyFont="1" applyBorder="1" applyAlignment="1">
      <alignment horizontal="center" vertical="center" wrapText="1"/>
    </xf>
    <xf numFmtId="14" fontId="17" fillId="0" borderId="1" xfId="0" quotePrefix="1" applyNumberFormat="1" applyFont="1" applyBorder="1" applyAlignment="1">
      <alignment horizontal="center" vertical="center" wrapText="1"/>
    </xf>
    <xf numFmtId="0" fontId="0" fillId="4" borderId="1" xfId="0" quotePrefix="1" applyFill="1" applyBorder="1" applyAlignment="1">
      <alignment horizontal="center" wrapText="1"/>
    </xf>
    <xf numFmtId="0" fontId="15" fillId="5" borderId="1" xfId="0" applyFont="1" applyFill="1" applyBorder="1" applyAlignment="1">
      <alignment horizontal="center"/>
    </xf>
    <xf numFmtId="17" fontId="16" fillId="7" borderId="3" xfId="0" applyNumberFormat="1" applyFont="1" applyFill="1" applyBorder="1" applyAlignment="1">
      <alignment horizontal="center" vertical="center"/>
    </xf>
    <xf numFmtId="17" fontId="16" fillId="7" borderId="14" xfId="0" applyNumberFormat="1" applyFont="1" applyFill="1" applyBorder="1" applyAlignment="1">
      <alignment horizontal="center" vertical="center"/>
    </xf>
    <xf numFmtId="17" fontId="16" fillId="7" borderId="6" xfId="0" applyNumberFormat="1" applyFont="1" applyFill="1" applyBorder="1" applyAlignment="1">
      <alignment horizontal="center" vertical="center"/>
    </xf>
    <xf numFmtId="17" fontId="16" fillId="7" borderId="1" xfId="0" applyNumberFormat="1" applyFont="1" applyFill="1" applyBorder="1" applyAlignment="1">
      <alignment horizontal="center" vertical="center"/>
    </xf>
    <xf numFmtId="0" fontId="3" fillId="0" borderId="0" xfId="0" applyFont="1" applyAlignment="1">
      <alignment horizontal="left"/>
    </xf>
  </cellXfs>
  <cellStyles count="7">
    <cellStyle name="Hiperlink" xfId="4" builtinId="8"/>
    <cellStyle name="Hyperlink" xfId="6"/>
    <cellStyle name="Incorreto" xfId="1" builtinId="27"/>
    <cellStyle name="Moeda" xfId="5" builtinId="4"/>
    <cellStyle name="Moeda 2" xfId="2"/>
    <cellStyle name="Normal" xfId="0" builtinId="0"/>
    <cellStyle name="Normal 2" xfId="3"/>
  </cellStyles>
  <dxfs count="38">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textRotation="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0"/>
        </patternFill>
      </fill>
      <alignment horizontal="center" textRotation="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0"/>
        </patternFill>
      </fill>
      <alignment horizontal="center" textRotation="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auto="1"/>
        <name val="Calibri"/>
        <scheme val="minor"/>
      </font>
      <fill>
        <patternFill patternType="solid">
          <fgColor indexed="64"/>
          <bgColor theme="3" tint="0.79998168889431442"/>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9" formatCode="d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9" formatCode="d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FF0000"/>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FF000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FF000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 formatCode="0"/>
      <alignment horizontal="center" vertical="center" textRotation="0" wrapText="1" indent="0" justifyLastLine="0" shrinkToFit="0" readingOrder="0"/>
      <border diagonalUp="0" diagonalDown="0">
        <left/>
        <right style="thin">
          <color indexed="64"/>
        </right>
        <top style="thin">
          <color indexed="64"/>
        </top>
        <bottom style="thin">
          <color indexed="64"/>
        </bottom>
      </border>
    </dxf>
    <dxf>
      <border outline="0">
        <left style="thin">
          <color indexed="64"/>
        </left>
        <right style="thin">
          <color indexed="64"/>
        </right>
        <bottom style="thin">
          <color indexed="64"/>
        </bottom>
      </border>
    </dxf>
    <dxf>
      <font>
        <strike val="0"/>
        <outline val="0"/>
        <shadow val="0"/>
        <vertAlign val="baseline"/>
        <sz val="11"/>
        <name val="Calibri"/>
        <scheme val="minor"/>
      </font>
    </dxf>
    <dxf>
      <border outline="0">
        <bottom style="thin">
          <color indexed="64"/>
        </bottom>
      </border>
    </dxf>
    <dxf>
      <font>
        <b/>
        <i val="0"/>
        <strike val="0"/>
        <condense val="0"/>
        <extend val="0"/>
        <outline val="0"/>
        <shadow val="0"/>
        <u val="none"/>
        <vertAlign val="baseline"/>
        <sz val="12"/>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id="2" name="Tabela2" displayName="Tabela2" ref="A1:V279" totalsRowShown="0" headerRowDxfId="36" dataDxfId="34" headerRowBorderDxfId="35" tableBorderDxfId="33">
  <autoFilter ref="A1:V279"/>
  <sortState ref="A2:T128">
    <sortCondition ref="P1:P128"/>
  </sortState>
  <tableColumns count="22">
    <tableColumn id="1" name="DIAS PARA VENCER" dataDxfId="32">
      <calculatedColumnFormula>IFERROR(IF(R2="Vigente",P2-TODAY(),IF(R2="Encerrado","Finalizado",IF(R2="Prorrogado / Reajustado","Prorrogado / Reajustado","Preencher Coluna Q ou O"))),"Prazo Indeterminado")</calculatedColumnFormula>
    </tableColumn>
    <tableColumn id="2" name="PROCESSO DE COMPRA Nº" dataDxfId="31"/>
    <tableColumn id="3" name="PROCESSO DE CONTRATO Nº" dataDxfId="30"/>
    <tableColumn id="5" name="TIPO DE CONTRATAÇÃO" dataDxfId="29"/>
    <tableColumn id="6" name="CONTRATO CFO Nº" dataDxfId="28"/>
    <tableColumn id="8" name="OBJETO" dataDxfId="27"/>
    <tableColumn id="9" name="CONTRATADA" dataDxfId="26"/>
    <tableColumn id="10" name="CNPJ" dataDxfId="25"/>
    <tableColumn id="13" name="BASE LEGAL" dataDxfId="24"/>
    <tableColumn id="11" name="E-MAIL" dataDxfId="23"/>
    <tableColumn id="14" name="GESTOR" dataDxfId="22"/>
    <tableColumn id="15" name="FISCAL" dataDxfId="21"/>
    <tableColumn id="20" name="PORTARIA CFO-SEC-" dataDxfId="20"/>
    <tableColumn id="16" name="TIPO E ALTERAÇÕES" dataDxfId="19"/>
    <tableColumn id="17" name="INÍCIO DA VIGÊNCIA" dataDxfId="18"/>
    <tableColumn id="18" name="FIM DA VIGÊNCIA" dataDxfId="17"/>
    <tableColumn id="19" name="VALOR ANUAL" dataDxfId="16" dataCellStyle="Moeda 2"/>
    <tableColumn id="4" name="SITUAÇÃO" dataDxfId="15" dataCellStyle="Moeda 2"/>
    <tableColumn id="7" name="DOCUMENTOS DE HABILITAÇÃO" dataDxfId="14" dataCellStyle="Moeda 2"/>
    <tableColumn id="12" name="COMPROVANTE DE PUBLICAÇÃO NO PNCP/DOU" dataDxfId="13" dataCellStyle="Moeda 2"/>
    <tableColumn id="21" name="NOTIFICAÇÕES, FALTAS CONTRATUAIS, GLOSAS, ADVERTÊNCIAS ETC." dataDxfId="12" dataCellStyle="Moeda 2"/>
    <tableColumn id="22" name="OBSERVAÇÕES" dataDxfId="11"/>
  </tableColumns>
  <tableStyleInfo name="TableStyleMedium2" showFirstColumn="0" showLastColumn="0" showRowStripes="1" showColumnStripes="0"/>
</table>
</file>

<file path=xl/tables/table2.xml><?xml version="1.0" encoding="utf-8"?>
<table xmlns="http://schemas.openxmlformats.org/spreadsheetml/2006/main" id="4" name="Tabela4" displayName="Tabela4" ref="A1:F51" totalsRowShown="0" headerRowDxfId="10" dataDxfId="8" headerRowBorderDxfId="9" tableBorderDxfId="7" totalsRowBorderDxfId="6">
  <tableColumns count="6">
    <tableColumn id="1" name="MEMORANDO DELIC Nº" dataDxfId="5"/>
    <tableColumn id="2" name="DESTINADO À" dataDxfId="4"/>
    <tableColumn id="3" name="OBJETO DA SOLICITAÇÃO" dataDxfId="3"/>
    <tableColumn id="5" name="VINCULADO AO CONTRATO CFO Nº" dataDxfId="2"/>
    <tableColumn id="6" name="CONTRATADA" dataDxfId="1"/>
    <tableColumn id="4" name="PROCESSO DE COMPRA Nº" dataDxfId="0"/>
  </tableColumns>
  <tableStyleInfo name="TableStyleMedium3"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comunicacao@impactoventonorte.com.br" TargetMode="External"/><Relationship Id="rId21" Type="http://schemas.openxmlformats.org/officeDocument/2006/relationships/hyperlink" Target="mailto:vilmar.atacontabilidade@gmail.com" TargetMode="External"/><Relationship Id="rId42" Type="http://schemas.openxmlformats.org/officeDocument/2006/relationships/hyperlink" Target="mailto:ativabrigadistaltda@gmail.com" TargetMode="External"/><Relationship Id="rId47" Type="http://schemas.openxmlformats.org/officeDocument/2006/relationships/hyperlink" Target="mailto:marcelo.laurindo@grupointerativa.net" TargetMode="External"/><Relationship Id="rId63" Type="http://schemas.openxmlformats.org/officeDocument/2006/relationships/hyperlink" Target="mailto:contato@elejaonline.com;" TargetMode="External"/><Relationship Id="rId68" Type="http://schemas.openxmlformats.org/officeDocument/2006/relationships/hyperlink" Target="mailto:contato@elejaonline.com;" TargetMode="External"/><Relationship Id="rId84" Type="http://schemas.openxmlformats.org/officeDocument/2006/relationships/hyperlink" Target="mailto:administrativo@m5seguranca.com.br" TargetMode="External"/><Relationship Id="rId89" Type="http://schemas.openxmlformats.org/officeDocument/2006/relationships/hyperlink" Target="mailto:licitacao@bkbank.com.br" TargetMode="External"/><Relationship Id="rId7" Type="http://schemas.openxmlformats.org/officeDocument/2006/relationships/hyperlink" Target="mailto:denise.oba@thomasgreg.com.br" TargetMode="External"/><Relationship Id="rId71" Type="http://schemas.openxmlformats.org/officeDocument/2006/relationships/hyperlink" Target="mailto:evandrocglobo@gmail.com" TargetMode="External"/><Relationship Id="rId92" Type="http://schemas.openxmlformats.org/officeDocument/2006/relationships/hyperlink" Target="mailto:licitacao@bkbank.com.br" TargetMode="External"/><Relationship Id="rId2" Type="http://schemas.openxmlformats.org/officeDocument/2006/relationships/hyperlink" Target="mailto:licitacao@bkbank.com.br" TargetMode="External"/><Relationship Id="rId16" Type="http://schemas.openxmlformats.org/officeDocument/2006/relationships/hyperlink" Target="mailto:reinaldo.miranda@vanzolini.org.br" TargetMode="External"/><Relationship Id="rId29" Type="http://schemas.openxmlformats.org/officeDocument/2006/relationships/hyperlink" Target="mailto:ocarvalho@integrafy.com.br" TargetMode="External"/><Relationship Id="rId11" Type="http://schemas.openxmlformats.org/officeDocument/2006/relationships/hyperlink" Target="mailto:contato@elejaonline.com;" TargetMode="External"/><Relationship Id="rId24" Type="http://schemas.openxmlformats.org/officeDocument/2006/relationships/hyperlink" Target="mailto:abofm2025@gmail.com" TargetMode="External"/><Relationship Id="rId32" Type="http://schemas.openxmlformats.org/officeDocument/2006/relationships/hyperlink" Target="mailto:rafael@lavincistands.com.br" TargetMode="External"/><Relationship Id="rId37" Type="http://schemas.openxmlformats.org/officeDocument/2006/relationships/hyperlink" Target="mailto:diretoria@brasilpresente.com.br" TargetMode="External"/><Relationship Id="rId40" Type="http://schemas.openxmlformats.org/officeDocument/2006/relationships/hyperlink" Target="mailto:licitacoes@kerp.com.br" TargetMode="External"/><Relationship Id="rId45" Type="http://schemas.openxmlformats.org/officeDocument/2006/relationships/hyperlink" Target="mailto:diretoria@brasilpresente.com.br" TargetMode="External"/><Relationship Id="rId53" Type="http://schemas.openxmlformats.org/officeDocument/2006/relationships/hyperlink" Target="mailto:juridico@greenhousedf.com.br" TargetMode="External"/><Relationship Id="rId58" Type="http://schemas.openxmlformats.org/officeDocument/2006/relationships/hyperlink" Target="mailto:contato@elejaonline.com;" TargetMode="External"/><Relationship Id="rId66" Type="http://schemas.openxmlformats.org/officeDocument/2006/relationships/hyperlink" Target="mailto:contato@elejaonline.com;" TargetMode="External"/><Relationship Id="rId74" Type="http://schemas.openxmlformats.org/officeDocument/2006/relationships/hyperlink" Target="mailto:licitacoes@kerp.com.br" TargetMode="External"/><Relationship Id="rId79" Type="http://schemas.openxmlformats.org/officeDocument/2006/relationships/hyperlink" Target="mailto:ativabrigadistaltda@gmail.com" TargetMode="External"/><Relationship Id="rId87" Type="http://schemas.openxmlformats.org/officeDocument/2006/relationships/hyperlink" Target="mailto:contratos@ebc.com.br" TargetMode="External"/><Relationship Id="rId102" Type="http://schemas.openxmlformats.org/officeDocument/2006/relationships/hyperlink" Target="mailto:denise.oba@thomasgreg.com.br" TargetMode="External"/><Relationship Id="rId5" Type="http://schemas.openxmlformats.org/officeDocument/2006/relationships/hyperlink" Target="mailto:nataly@overelevadores.com.br;" TargetMode="External"/><Relationship Id="rId61" Type="http://schemas.openxmlformats.org/officeDocument/2006/relationships/hyperlink" Target="mailto:contato@elejaonline.com;" TargetMode="External"/><Relationship Id="rId82" Type="http://schemas.openxmlformats.org/officeDocument/2006/relationships/hyperlink" Target="mailto:administrativo@m5seguranca.com.br" TargetMode="External"/><Relationship Id="rId90" Type="http://schemas.openxmlformats.org/officeDocument/2006/relationships/hyperlink" Target="mailto:licitacao@bkbank.com.br" TargetMode="External"/><Relationship Id="rId95" Type="http://schemas.openxmlformats.org/officeDocument/2006/relationships/hyperlink" Target="mailto:raiane@ost.com.br" TargetMode="External"/><Relationship Id="rId19" Type="http://schemas.openxmlformats.org/officeDocument/2006/relationships/hyperlink" Target="mailto:viviane.adaime@abors.org.br" TargetMode="External"/><Relationship Id="rId14" Type="http://schemas.openxmlformats.org/officeDocument/2006/relationships/hyperlink" Target="mailto:administrativo@m5seguranca.com.br" TargetMode="External"/><Relationship Id="rId22" Type="http://schemas.openxmlformats.org/officeDocument/2006/relationships/hyperlink" Target="mailto:pavargas@unicamp.br" TargetMode="External"/><Relationship Id="rId27" Type="http://schemas.openxmlformats.org/officeDocument/2006/relationships/hyperlink" Target="mailto:fabio@malatestasantos.com.br" TargetMode="External"/><Relationship Id="rId30" Type="http://schemas.openxmlformats.org/officeDocument/2006/relationships/hyperlink" Target="mailto:eletroar.cpd@gmail.com" TargetMode="External"/><Relationship Id="rId35" Type="http://schemas.openxmlformats.org/officeDocument/2006/relationships/hyperlink" Target="mailto:marcelo.laurindo@grupointerativa.net" TargetMode="External"/><Relationship Id="rId43" Type="http://schemas.openxmlformats.org/officeDocument/2006/relationships/hyperlink" Target="mailto:administrativo@m5seguranca.com.br" TargetMode="External"/><Relationship Id="rId48" Type="http://schemas.openxmlformats.org/officeDocument/2006/relationships/hyperlink" Target="mailto:marcelo.laurindo@grupointerativa.net" TargetMode="External"/><Relationship Id="rId56" Type="http://schemas.openxmlformats.org/officeDocument/2006/relationships/hyperlink" Target="mailto:contato@elejaonline.com;" TargetMode="External"/><Relationship Id="rId64" Type="http://schemas.openxmlformats.org/officeDocument/2006/relationships/hyperlink" Target="mailto:contato@elejaonline.com;" TargetMode="External"/><Relationship Id="rId69" Type="http://schemas.openxmlformats.org/officeDocument/2006/relationships/hyperlink" Target="mailto:alessandro@btxdobrasil.com.br" TargetMode="External"/><Relationship Id="rId77" Type="http://schemas.openxmlformats.org/officeDocument/2006/relationships/hyperlink" Target="mailto:ativabrigadistaltda@gmail.com" TargetMode="External"/><Relationship Id="rId100" Type="http://schemas.openxmlformats.org/officeDocument/2006/relationships/hyperlink" Target="mailto:silvamarcos0902@gmail.com" TargetMode="External"/><Relationship Id="rId105" Type="http://schemas.openxmlformats.org/officeDocument/2006/relationships/printerSettings" Target="../printerSettings/printerSettings1.bin"/><Relationship Id="rId8" Type="http://schemas.openxmlformats.org/officeDocument/2006/relationships/hyperlink" Target="mailto:raiane@ost.com.br" TargetMode="External"/><Relationship Id="rId51" Type="http://schemas.openxmlformats.org/officeDocument/2006/relationships/hyperlink" Target="mailto:juridico@greenhousedf.com.br" TargetMode="External"/><Relationship Id="rId72" Type="http://schemas.openxmlformats.org/officeDocument/2006/relationships/hyperlink" Target="mailto:evandrocglobo@gmail.com" TargetMode="External"/><Relationship Id="rId80" Type="http://schemas.openxmlformats.org/officeDocument/2006/relationships/hyperlink" Target="mailto:ativabrigadistaltda@gmail.com" TargetMode="External"/><Relationship Id="rId85" Type="http://schemas.openxmlformats.org/officeDocument/2006/relationships/hyperlink" Target="mailto:administrativo@m5seguranca.com.br" TargetMode="External"/><Relationship Id="rId93" Type="http://schemas.openxmlformats.org/officeDocument/2006/relationships/hyperlink" Target="mailto:vilmar.atacontabilidade@gmail.com" TargetMode="External"/><Relationship Id="rId98" Type="http://schemas.openxmlformats.org/officeDocument/2006/relationships/hyperlink" Target="mailto:silvamarcos0902@gmail.com" TargetMode="External"/><Relationship Id="rId3" Type="http://schemas.openxmlformats.org/officeDocument/2006/relationships/hyperlink" Target="mailto:marcelo.laurindo@grupointerativa.net" TargetMode="External"/><Relationship Id="rId12" Type="http://schemas.openxmlformats.org/officeDocument/2006/relationships/hyperlink" Target="mailto:comercial03@airesturismo.com.br" TargetMode="External"/><Relationship Id="rId17" Type="http://schemas.openxmlformats.org/officeDocument/2006/relationships/hyperlink" Target="mailto:reinaldo.miranda@vanzolini.org.br" TargetMode="External"/><Relationship Id="rId25" Type="http://schemas.openxmlformats.org/officeDocument/2006/relationships/hyperlink" Target="mailto:diretoria.abcd@gmail.com" TargetMode="External"/><Relationship Id="rId33" Type="http://schemas.openxmlformats.org/officeDocument/2006/relationships/hyperlink" Target="mailto:ADMIN@theperfectlink.com.br" TargetMode="External"/><Relationship Id="rId38" Type="http://schemas.openxmlformats.org/officeDocument/2006/relationships/hyperlink" Target="mailto:evandrocglobo@gmail.com" TargetMode="External"/><Relationship Id="rId46" Type="http://schemas.openxmlformats.org/officeDocument/2006/relationships/hyperlink" Target="mailto:diretoria@brasilpresente.com.br" TargetMode="External"/><Relationship Id="rId59" Type="http://schemas.openxmlformats.org/officeDocument/2006/relationships/hyperlink" Target="mailto:contato@elejaonline.com;" TargetMode="External"/><Relationship Id="rId67" Type="http://schemas.openxmlformats.org/officeDocument/2006/relationships/hyperlink" Target="mailto:contato@elejaonline.com;" TargetMode="External"/><Relationship Id="rId103" Type="http://schemas.openxmlformats.org/officeDocument/2006/relationships/hyperlink" Target="mailto:gustavosouza76@outlook.com.br" TargetMode="External"/><Relationship Id="rId20" Type="http://schemas.openxmlformats.org/officeDocument/2006/relationships/hyperlink" Target="mailto:contato@elejaonline.com;" TargetMode="External"/><Relationship Id="rId41" Type="http://schemas.openxmlformats.org/officeDocument/2006/relationships/hyperlink" Target="mailto:nataly@overelevadores.com.br;" TargetMode="External"/><Relationship Id="rId54" Type="http://schemas.openxmlformats.org/officeDocument/2006/relationships/hyperlink" Target="mailto:contato@elejaonline.com;" TargetMode="External"/><Relationship Id="rId62" Type="http://schemas.openxmlformats.org/officeDocument/2006/relationships/hyperlink" Target="mailto:contato@elejaonline.com;" TargetMode="External"/><Relationship Id="rId70" Type="http://schemas.openxmlformats.org/officeDocument/2006/relationships/hyperlink" Target="mailto:alessandro@btxdobrasil.com.br" TargetMode="External"/><Relationship Id="rId75" Type="http://schemas.openxmlformats.org/officeDocument/2006/relationships/hyperlink" Target="mailto:nataly@overelevadores.com.br;" TargetMode="External"/><Relationship Id="rId83" Type="http://schemas.openxmlformats.org/officeDocument/2006/relationships/hyperlink" Target="mailto:administrativo@m5seguranca.com.br" TargetMode="External"/><Relationship Id="rId88" Type="http://schemas.openxmlformats.org/officeDocument/2006/relationships/hyperlink" Target="mailto:contratos@ebc.com.br" TargetMode="External"/><Relationship Id="rId91" Type="http://schemas.openxmlformats.org/officeDocument/2006/relationships/hyperlink" Target="mailto:licitacao@bkbank.com.br" TargetMode="External"/><Relationship Id="rId96" Type="http://schemas.openxmlformats.org/officeDocument/2006/relationships/hyperlink" Target="mailto:raiane@ost.com.br" TargetMode="External"/><Relationship Id="rId1" Type="http://schemas.openxmlformats.org/officeDocument/2006/relationships/hyperlink" Target="mailto:silvamarcos0902@gmail.com" TargetMode="External"/><Relationship Id="rId6" Type="http://schemas.openxmlformats.org/officeDocument/2006/relationships/hyperlink" Target="mailto:ativabrigadistaltda@gmail.com" TargetMode="External"/><Relationship Id="rId15" Type="http://schemas.openxmlformats.org/officeDocument/2006/relationships/hyperlink" Target="mailto:reinaldo.miranda@vanzolini.org.br" TargetMode="External"/><Relationship Id="rId23" Type="http://schemas.openxmlformats.org/officeDocument/2006/relationships/hyperlink" Target="mailto:helenitaely@hotmail.com" TargetMode="External"/><Relationship Id="rId28" Type="http://schemas.openxmlformats.org/officeDocument/2006/relationships/hyperlink" Target="mailto:alessandro@btxdobrasil.com.br" TargetMode="External"/><Relationship Id="rId36" Type="http://schemas.openxmlformats.org/officeDocument/2006/relationships/hyperlink" Target="mailto:juridico@greenhousedf.com.br" TargetMode="External"/><Relationship Id="rId49" Type="http://schemas.openxmlformats.org/officeDocument/2006/relationships/hyperlink" Target="mailto:juridico@greenhousedf.com.br" TargetMode="External"/><Relationship Id="rId57" Type="http://schemas.openxmlformats.org/officeDocument/2006/relationships/hyperlink" Target="mailto:contato@elejaonline.com;" TargetMode="External"/><Relationship Id="rId106" Type="http://schemas.openxmlformats.org/officeDocument/2006/relationships/table" Target="../tables/table1.xml"/><Relationship Id="rId10" Type="http://schemas.openxmlformats.org/officeDocument/2006/relationships/hyperlink" Target="mailto:licitacoes@kerp.com.br" TargetMode="External"/><Relationship Id="rId31" Type="http://schemas.openxmlformats.org/officeDocument/2006/relationships/hyperlink" Target="mailto:liliane.silva@webvoto.com.br" TargetMode="External"/><Relationship Id="rId44" Type="http://schemas.openxmlformats.org/officeDocument/2006/relationships/hyperlink" Target="mailto:contratos@ebc.com.br" TargetMode="External"/><Relationship Id="rId52" Type="http://schemas.openxmlformats.org/officeDocument/2006/relationships/hyperlink" Target="mailto:juridico@greenhousedf.com.br" TargetMode="External"/><Relationship Id="rId60" Type="http://schemas.openxmlformats.org/officeDocument/2006/relationships/hyperlink" Target="mailto:contato@elejaonline.com;" TargetMode="External"/><Relationship Id="rId65" Type="http://schemas.openxmlformats.org/officeDocument/2006/relationships/hyperlink" Target="mailto:contato@elejaonline.com;" TargetMode="External"/><Relationship Id="rId73" Type="http://schemas.openxmlformats.org/officeDocument/2006/relationships/hyperlink" Target="mailto:evandrocglobo@gmail.com" TargetMode="External"/><Relationship Id="rId78" Type="http://schemas.openxmlformats.org/officeDocument/2006/relationships/hyperlink" Target="mailto:ativabrigadistaltda@gmail.com" TargetMode="External"/><Relationship Id="rId81" Type="http://schemas.openxmlformats.org/officeDocument/2006/relationships/hyperlink" Target="mailto:administrativo@m5seguranca.com.br" TargetMode="External"/><Relationship Id="rId86" Type="http://schemas.openxmlformats.org/officeDocument/2006/relationships/hyperlink" Target="mailto:administrativo@m5seguranca.com.br" TargetMode="External"/><Relationship Id="rId94" Type="http://schemas.openxmlformats.org/officeDocument/2006/relationships/hyperlink" Target="mailto:comercial03@airesturismo.com.br" TargetMode="External"/><Relationship Id="rId99" Type="http://schemas.openxmlformats.org/officeDocument/2006/relationships/hyperlink" Target="mailto:silvamarcos0902@gmail.com" TargetMode="External"/><Relationship Id="rId101" Type="http://schemas.openxmlformats.org/officeDocument/2006/relationships/hyperlink" Target="mailto:silvamarcos0902@gmail.com" TargetMode="External"/><Relationship Id="rId4" Type="http://schemas.openxmlformats.org/officeDocument/2006/relationships/hyperlink" Target="mailto:juridico@greenhousedf.com.br" TargetMode="External"/><Relationship Id="rId9" Type="http://schemas.openxmlformats.org/officeDocument/2006/relationships/hyperlink" Target="mailto:contratos@ebc.com.br" TargetMode="External"/><Relationship Id="rId13" Type="http://schemas.openxmlformats.org/officeDocument/2006/relationships/hyperlink" Target="mailto:adm@rtcservicos.com.br" TargetMode="External"/><Relationship Id="rId18" Type="http://schemas.openxmlformats.org/officeDocument/2006/relationships/hyperlink" Target="mailto:dentemed.licitacao@gmail.com" TargetMode="External"/><Relationship Id="rId39" Type="http://schemas.openxmlformats.org/officeDocument/2006/relationships/hyperlink" Target="mailto:diretoria.abcd@gmail.com" TargetMode="External"/><Relationship Id="rId34" Type="http://schemas.openxmlformats.org/officeDocument/2006/relationships/hyperlink" Target="mailto:adm@rtcservicos.com.br" TargetMode="External"/><Relationship Id="rId50" Type="http://schemas.openxmlformats.org/officeDocument/2006/relationships/hyperlink" Target="mailto:juridico@greenhousedf.com.br" TargetMode="External"/><Relationship Id="rId55" Type="http://schemas.openxmlformats.org/officeDocument/2006/relationships/hyperlink" Target="mailto:contato@elejaonline.com;" TargetMode="External"/><Relationship Id="rId76" Type="http://schemas.openxmlformats.org/officeDocument/2006/relationships/hyperlink" Target="mailto:nataly@overelevadores.com.br;" TargetMode="External"/><Relationship Id="rId97" Type="http://schemas.openxmlformats.org/officeDocument/2006/relationships/hyperlink" Target="mailto:raiane@ost.com.br" TargetMode="External"/><Relationship Id="rId104" Type="http://schemas.openxmlformats.org/officeDocument/2006/relationships/hyperlink" Target="https://transparencia.cfo.org.br/ato-normativo/?id=506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9"/>
  <sheetViews>
    <sheetView tabSelected="1" zoomScale="90" zoomScaleNormal="90" workbookViewId="0">
      <pane ySplit="1" topLeftCell="A2" activePane="bottomLeft" state="frozen"/>
      <selection activeCell="B1" sqref="B1"/>
      <selection pane="bottomLeft" activeCell="L290" sqref="L290"/>
    </sheetView>
  </sheetViews>
  <sheetFormatPr defaultRowHeight="15" x14ac:dyDescent="0.25"/>
  <cols>
    <col min="1" max="1" width="14.7109375" style="7" customWidth="1"/>
    <col min="2" max="2" width="17.5703125" style="7" customWidth="1"/>
    <col min="3" max="3" width="17.7109375" style="7" customWidth="1"/>
    <col min="4" max="4" width="22" style="7" customWidth="1"/>
    <col min="5" max="5" width="24.28515625" style="7" customWidth="1"/>
    <col min="6" max="6" width="58.7109375" style="7" customWidth="1"/>
    <col min="7" max="7" width="33.42578125" style="7" customWidth="1"/>
    <col min="8" max="9" width="20.28515625" style="7" customWidth="1"/>
    <col min="10" max="10" width="41.28515625" style="7" customWidth="1"/>
    <col min="11" max="11" width="20" style="7" customWidth="1"/>
    <col min="12" max="12" width="21.7109375" style="7" bestFit="1" customWidth="1"/>
    <col min="13" max="13" width="21.7109375" style="7" customWidth="1"/>
    <col min="14" max="14" width="27.5703125" style="7" customWidth="1"/>
    <col min="15" max="15" width="15.42578125" style="7" customWidth="1"/>
    <col min="16" max="16" width="15.28515625" style="7" customWidth="1"/>
    <col min="17" max="20" width="20.7109375" style="7" customWidth="1"/>
    <col min="21" max="21" width="25.28515625" style="7" customWidth="1"/>
    <col min="22" max="22" width="88.5703125" style="7" customWidth="1"/>
    <col min="23" max="23" width="9.28515625" customWidth="1"/>
    <col min="24" max="24" width="11.7109375" bestFit="1" customWidth="1"/>
  </cols>
  <sheetData>
    <row r="1" spans="1:24" s="10" customFormat="1" ht="51" customHeight="1" x14ac:dyDescent="0.25">
      <c r="A1" s="54" t="s">
        <v>0</v>
      </c>
      <c r="B1" s="54" t="s">
        <v>691</v>
      </c>
      <c r="C1" s="55" t="s">
        <v>692</v>
      </c>
      <c r="D1" s="56" t="s">
        <v>1</v>
      </c>
      <c r="E1" s="56" t="s">
        <v>693</v>
      </c>
      <c r="F1" s="55" t="s">
        <v>2</v>
      </c>
      <c r="G1" s="55" t="s">
        <v>3</v>
      </c>
      <c r="H1" s="55" t="s">
        <v>4</v>
      </c>
      <c r="I1" s="55" t="s">
        <v>981</v>
      </c>
      <c r="J1" s="55" t="s">
        <v>5</v>
      </c>
      <c r="K1" s="55" t="s">
        <v>6</v>
      </c>
      <c r="L1" s="55" t="s">
        <v>7</v>
      </c>
      <c r="M1" s="55" t="s">
        <v>982</v>
      </c>
      <c r="N1" s="55" t="s">
        <v>8</v>
      </c>
      <c r="O1" s="55" t="s">
        <v>9</v>
      </c>
      <c r="P1" s="55" t="s">
        <v>10</v>
      </c>
      <c r="Q1" s="57" t="s">
        <v>11</v>
      </c>
      <c r="R1" s="89" t="s">
        <v>735</v>
      </c>
      <c r="S1" s="118" t="s">
        <v>925</v>
      </c>
      <c r="T1" s="118" t="s">
        <v>926</v>
      </c>
      <c r="U1" s="118" t="s">
        <v>989</v>
      </c>
      <c r="V1" s="58" t="s">
        <v>13</v>
      </c>
      <c r="X1" s="35">
        <f ca="1">TODAY()</f>
        <v>46309</v>
      </c>
    </row>
    <row r="2" spans="1:24" ht="75" x14ac:dyDescent="0.25">
      <c r="A2" s="11" t="str">
        <f t="shared" ref="A2:A82" ca="1" si="0">IFERROR(IF(R2="Vigente",P2-TODAY(),IF(R2="Encerrado","Finalizado",IF(R2="Prorrogado / Reajustado","Prorrogado / Reajustado","Preencher Coluna Q ou O"))),"Prazo Indeterminado")</f>
        <v>Prorrogado / Reajustado</v>
      </c>
      <c r="B2" s="6" t="s">
        <v>14</v>
      </c>
      <c r="C2" s="6" t="s">
        <v>15</v>
      </c>
      <c r="D2" s="6" t="s">
        <v>16</v>
      </c>
      <c r="E2" s="6" t="s">
        <v>17</v>
      </c>
      <c r="F2" s="6" t="s">
        <v>18</v>
      </c>
      <c r="G2" s="6" t="s">
        <v>19</v>
      </c>
      <c r="H2" s="6" t="s">
        <v>20</v>
      </c>
      <c r="I2" s="6" t="s">
        <v>986</v>
      </c>
      <c r="J2" s="65" t="s">
        <v>657</v>
      </c>
      <c r="K2" s="6" t="s">
        <v>21</v>
      </c>
      <c r="L2" s="6" t="s">
        <v>22</v>
      </c>
      <c r="M2" s="6"/>
      <c r="N2" s="6" t="s">
        <v>23</v>
      </c>
      <c r="O2" s="1">
        <v>45623</v>
      </c>
      <c r="P2" s="1">
        <v>45988</v>
      </c>
      <c r="Q2" s="13">
        <v>3778847.16</v>
      </c>
      <c r="R2" s="42" t="s">
        <v>24</v>
      </c>
      <c r="S2" s="42" t="s">
        <v>928</v>
      </c>
      <c r="T2" s="42" t="s">
        <v>928</v>
      </c>
      <c r="U2" s="42"/>
      <c r="V2" s="14"/>
    </row>
    <row r="3" spans="1:24" ht="90" x14ac:dyDescent="0.25">
      <c r="A3" s="11" t="str">
        <f t="shared" ca="1" si="0"/>
        <v>Prorrogado / Reajustado</v>
      </c>
      <c r="B3" s="6" t="s">
        <v>25</v>
      </c>
      <c r="C3" s="6" t="s">
        <v>26</v>
      </c>
      <c r="D3" s="6" t="s">
        <v>27</v>
      </c>
      <c r="E3" s="12" t="s">
        <v>28</v>
      </c>
      <c r="F3" s="6" t="s">
        <v>29</v>
      </c>
      <c r="G3" s="6" t="s">
        <v>30</v>
      </c>
      <c r="H3" s="6" t="s">
        <v>31</v>
      </c>
      <c r="I3" s="6" t="s">
        <v>983</v>
      </c>
      <c r="J3" s="3" t="s">
        <v>32</v>
      </c>
      <c r="K3" s="82" t="s">
        <v>256</v>
      </c>
      <c r="L3" s="6" t="s">
        <v>668</v>
      </c>
      <c r="M3" s="6"/>
      <c r="N3" s="6" t="s">
        <v>23</v>
      </c>
      <c r="O3" s="1">
        <v>44587</v>
      </c>
      <c r="P3" s="1">
        <v>44952</v>
      </c>
      <c r="Q3" s="13">
        <v>900000</v>
      </c>
      <c r="R3" s="42" t="s">
        <v>24</v>
      </c>
      <c r="S3" s="42" t="s">
        <v>928</v>
      </c>
      <c r="T3" s="42" t="s">
        <v>928</v>
      </c>
      <c r="U3" s="42"/>
      <c r="V3" s="14"/>
    </row>
    <row r="4" spans="1:24" ht="90" x14ac:dyDescent="0.25">
      <c r="A4" s="33" t="str">
        <f t="shared" ref="A4:A8" ca="1" si="1">IFERROR(IF(R4="Vigente",P4-TODAY(),IF(R4="Encerrado","Finalizado",IF(R4="Prorrogado / Reajustado","Prorrogado / Reajustado","Preencher Coluna Q ou O"))),"Prazo Indeterminado")</f>
        <v>Prorrogado / Reajustado</v>
      </c>
      <c r="B4" s="59" t="s">
        <v>25</v>
      </c>
      <c r="C4" s="59" t="s">
        <v>26</v>
      </c>
      <c r="D4" s="59" t="s">
        <v>27</v>
      </c>
      <c r="E4" s="79" t="s">
        <v>28</v>
      </c>
      <c r="F4" s="80" t="s">
        <v>29</v>
      </c>
      <c r="G4" s="36" t="s">
        <v>30</v>
      </c>
      <c r="H4" s="59" t="s">
        <v>31</v>
      </c>
      <c r="I4" s="6" t="s">
        <v>983</v>
      </c>
      <c r="J4" s="3" t="s">
        <v>32</v>
      </c>
      <c r="K4" s="81" t="s">
        <v>256</v>
      </c>
      <c r="L4" s="36" t="s">
        <v>668</v>
      </c>
      <c r="M4" s="36"/>
      <c r="N4" s="59" t="s">
        <v>100</v>
      </c>
      <c r="O4" s="60">
        <v>44952</v>
      </c>
      <c r="P4" s="60">
        <v>45317</v>
      </c>
      <c r="Q4" s="61">
        <v>900000</v>
      </c>
      <c r="R4" s="62" t="s">
        <v>24</v>
      </c>
      <c r="S4" s="42" t="s">
        <v>928</v>
      </c>
      <c r="T4" s="29" t="s">
        <v>928</v>
      </c>
      <c r="U4" s="29"/>
      <c r="V4" s="34"/>
    </row>
    <row r="5" spans="1:24" ht="90" x14ac:dyDescent="0.25">
      <c r="A5" s="33" t="str">
        <f t="shared" ca="1" si="1"/>
        <v>Prorrogado / Reajustado</v>
      </c>
      <c r="B5" s="59" t="s">
        <v>25</v>
      </c>
      <c r="C5" s="59" t="s">
        <v>26</v>
      </c>
      <c r="D5" s="6" t="s">
        <v>27</v>
      </c>
      <c r="E5" s="79" t="s">
        <v>28</v>
      </c>
      <c r="F5" s="80" t="s">
        <v>29</v>
      </c>
      <c r="G5" s="36" t="s">
        <v>30</v>
      </c>
      <c r="H5" s="59" t="s">
        <v>31</v>
      </c>
      <c r="I5" s="6" t="s">
        <v>983</v>
      </c>
      <c r="J5" s="3" t="s">
        <v>32</v>
      </c>
      <c r="K5" s="81" t="s">
        <v>256</v>
      </c>
      <c r="L5" s="36" t="s">
        <v>668</v>
      </c>
      <c r="M5" s="36"/>
      <c r="N5" s="59" t="s">
        <v>634</v>
      </c>
      <c r="O5" s="60">
        <v>44562</v>
      </c>
      <c r="P5" s="60">
        <v>44926</v>
      </c>
      <c r="Q5" s="61">
        <v>952000</v>
      </c>
      <c r="R5" s="62" t="s">
        <v>24</v>
      </c>
      <c r="S5" s="42" t="s">
        <v>928</v>
      </c>
      <c r="T5" s="29" t="s">
        <v>928</v>
      </c>
      <c r="U5" s="29"/>
      <c r="V5" s="34"/>
    </row>
    <row r="6" spans="1:24" ht="90" x14ac:dyDescent="0.25">
      <c r="A6" s="33" t="str">
        <f t="shared" ca="1" si="1"/>
        <v>Prorrogado / Reajustado</v>
      </c>
      <c r="B6" s="59" t="s">
        <v>25</v>
      </c>
      <c r="C6" s="59" t="s">
        <v>26</v>
      </c>
      <c r="D6" s="59" t="s">
        <v>27</v>
      </c>
      <c r="E6" s="79" t="s">
        <v>28</v>
      </c>
      <c r="F6" s="80" t="s">
        <v>29</v>
      </c>
      <c r="G6" s="36" t="s">
        <v>30</v>
      </c>
      <c r="H6" s="59" t="s">
        <v>31</v>
      </c>
      <c r="I6" s="6" t="s">
        <v>983</v>
      </c>
      <c r="J6" s="3" t="s">
        <v>32</v>
      </c>
      <c r="K6" s="81" t="s">
        <v>256</v>
      </c>
      <c r="L6" s="36" t="s">
        <v>668</v>
      </c>
      <c r="M6" s="36"/>
      <c r="N6" s="59" t="s">
        <v>329</v>
      </c>
      <c r="O6" s="60">
        <v>45317</v>
      </c>
      <c r="P6" s="60">
        <v>45683</v>
      </c>
      <c r="Q6" s="61">
        <v>952000</v>
      </c>
      <c r="R6" s="62" t="s">
        <v>24</v>
      </c>
      <c r="S6" s="42" t="s">
        <v>928</v>
      </c>
      <c r="T6" s="29" t="s">
        <v>928</v>
      </c>
      <c r="U6" s="29"/>
      <c r="V6" s="34"/>
    </row>
    <row r="7" spans="1:24" ht="90" x14ac:dyDescent="0.25">
      <c r="A7" s="33" t="str">
        <f t="shared" ca="1" si="1"/>
        <v>Prorrogado / Reajustado</v>
      </c>
      <c r="B7" s="59" t="s">
        <v>25</v>
      </c>
      <c r="C7" s="59" t="s">
        <v>26</v>
      </c>
      <c r="D7" s="59" t="s">
        <v>27</v>
      </c>
      <c r="E7" s="79" t="s">
        <v>28</v>
      </c>
      <c r="F7" s="80" t="s">
        <v>29</v>
      </c>
      <c r="G7" s="36" t="s">
        <v>30</v>
      </c>
      <c r="H7" s="59" t="s">
        <v>31</v>
      </c>
      <c r="I7" s="6" t="s">
        <v>983</v>
      </c>
      <c r="J7" s="3" t="s">
        <v>32</v>
      </c>
      <c r="K7" s="81" t="s">
        <v>256</v>
      </c>
      <c r="L7" s="36" t="s">
        <v>668</v>
      </c>
      <c r="M7" s="36"/>
      <c r="N7" s="59" t="s">
        <v>498</v>
      </c>
      <c r="O7" s="60">
        <v>44927</v>
      </c>
      <c r="P7" s="60">
        <v>45291</v>
      </c>
      <c r="Q7" s="61">
        <v>996000</v>
      </c>
      <c r="R7" s="62" t="s">
        <v>24</v>
      </c>
      <c r="S7" s="42" t="s">
        <v>928</v>
      </c>
      <c r="T7" s="29" t="s">
        <v>928</v>
      </c>
      <c r="U7" s="29"/>
      <c r="V7" s="34"/>
    </row>
    <row r="8" spans="1:24" ht="90" x14ac:dyDescent="0.25">
      <c r="A8" s="33" t="str">
        <f t="shared" ca="1" si="1"/>
        <v>Finalizado</v>
      </c>
      <c r="B8" s="59" t="s">
        <v>25</v>
      </c>
      <c r="C8" s="59" t="s">
        <v>26</v>
      </c>
      <c r="D8" s="59" t="s">
        <v>27</v>
      </c>
      <c r="E8" s="79" t="s">
        <v>28</v>
      </c>
      <c r="F8" s="80" t="s">
        <v>29</v>
      </c>
      <c r="G8" s="36" t="s">
        <v>30</v>
      </c>
      <c r="H8" s="59" t="s">
        <v>31</v>
      </c>
      <c r="I8" s="6" t="s">
        <v>983</v>
      </c>
      <c r="J8" s="3" t="s">
        <v>32</v>
      </c>
      <c r="K8" s="81" t="s">
        <v>256</v>
      </c>
      <c r="L8" s="36" t="s">
        <v>668</v>
      </c>
      <c r="M8" s="36"/>
      <c r="N8" s="59" t="s">
        <v>497</v>
      </c>
      <c r="O8" s="60">
        <v>45683</v>
      </c>
      <c r="P8" s="60">
        <v>46048</v>
      </c>
      <c r="Q8" s="61">
        <v>1245000</v>
      </c>
      <c r="R8" s="62" t="s">
        <v>35</v>
      </c>
      <c r="S8" s="42" t="s">
        <v>928</v>
      </c>
      <c r="T8" s="29" t="s">
        <v>928</v>
      </c>
      <c r="U8" s="29"/>
      <c r="V8" s="14" t="s">
        <v>36</v>
      </c>
    </row>
    <row r="9" spans="1:24" ht="75" x14ac:dyDescent="0.25">
      <c r="A9" s="11" t="str">
        <f t="shared" ca="1" si="0"/>
        <v>Finalizado</v>
      </c>
      <c r="B9" s="6" t="s">
        <v>14</v>
      </c>
      <c r="C9" s="6" t="s">
        <v>37</v>
      </c>
      <c r="D9" s="6" t="s">
        <v>16</v>
      </c>
      <c r="E9" s="6" t="s">
        <v>38</v>
      </c>
      <c r="F9" s="6" t="s">
        <v>39</v>
      </c>
      <c r="G9" s="6" t="s">
        <v>19</v>
      </c>
      <c r="H9" s="6" t="s">
        <v>20</v>
      </c>
      <c r="I9" s="6" t="s">
        <v>986</v>
      </c>
      <c r="J9" s="65" t="s">
        <v>657</v>
      </c>
      <c r="K9" s="6" t="s">
        <v>40</v>
      </c>
      <c r="L9" s="6" t="s">
        <v>49</v>
      </c>
      <c r="M9" s="6"/>
      <c r="N9" s="6" t="s">
        <v>23</v>
      </c>
      <c r="O9" s="1">
        <v>45685</v>
      </c>
      <c r="P9" s="1">
        <v>46050</v>
      </c>
      <c r="Q9" s="13">
        <v>48283.32</v>
      </c>
      <c r="R9" s="42" t="s">
        <v>35</v>
      </c>
      <c r="S9" s="42" t="s">
        <v>928</v>
      </c>
      <c r="T9" s="42" t="s">
        <v>928</v>
      </c>
      <c r="U9" s="42"/>
      <c r="V9" s="14" t="s">
        <v>36</v>
      </c>
    </row>
    <row r="10" spans="1:24" ht="90" x14ac:dyDescent="0.25">
      <c r="A10" s="11" t="str">
        <f t="shared" ca="1" si="0"/>
        <v>Prorrogado / Reajustado</v>
      </c>
      <c r="B10" s="6" t="s">
        <v>42</v>
      </c>
      <c r="C10" s="6" t="s">
        <v>43</v>
      </c>
      <c r="D10" s="6" t="s">
        <v>16</v>
      </c>
      <c r="E10" s="6" t="s">
        <v>44</v>
      </c>
      <c r="F10" s="6" t="s">
        <v>669</v>
      </c>
      <c r="G10" s="6" t="s">
        <v>45</v>
      </c>
      <c r="H10" s="6" t="s">
        <v>46</v>
      </c>
      <c r="I10" s="6" t="s">
        <v>986</v>
      </c>
      <c r="J10" s="3" t="s">
        <v>47</v>
      </c>
      <c r="K10" s="6" t="s">
        <v>48</v>
      </c>
      <c r="L10" s="6" t="s">
        <v>49</v>
      </c>
      <c r="M10" s="6"/>
      <c r="N10" s="6" t="s">
        <v>23</v>
      </c>
      <c r="O10" s="1">
        <v>45687</v>
      </c>
      <c r="P10" s="1">
        <v>46052</v>
      </c>
      <c r="Q10" s="13">
        <v>19497.68</v>
      </c>
      <c r="R10" s="42" t="s">
        <v>24</v>
      </c>
      <c r="S10" s="42" t="s">
        <v>928</v>
      </c>
      <c r="T10" s="42" t="s">
        <v>928</v>
      </c>
      <c r="U10" s="42"/>
      <c r="V10" s="14"/>
    </row>
    <row r="11" spans="1:24" ht="105" x14ac:dyDescent="0.25">
      <c r="A11" s="11" t="str">
        <f t="shared" ca="1" si="0"/>
        <v>Prorrogado / Reajustado</v>
      </c>
      <c r="B11" s="6" t="s">
        <v>51</v>
      </c>
      <c r="C11" s="6" t="s">
        <v>52</v>
      </c>
      <c r="D11" s="6" t="s">
        <v>16</v>
      </c>
      <c r="E11" s="6" t="s">
        <v>53</v>
      </c>
      <c r="F11" s="6" t="s">
        <v>54</v>
      </c>
      <c r="G11" s="6" t="s">
        <v>683</v>
      </c>
      <c r="H11" s="6" t="s">
        <v>55</v>
      </c>
      <c r="I11" s="6" t="s">
        <v>986</v>
      </c>
      <c r="J11" s="22" t="s">
        <v>923</v>
      </c>
      <c r="K11" s="85" t="s">
        <v>256</v>
      </c>
      <c r="L11" s="6" t="s">
        <v>685</v>
      </c>
      <c r="M11" s="6"/>
      <c r="N11" s="6" t="s">
        <v>23</v>
      </c>
      <c r="O11" s="1">
        <v>45697</v>
      </c>
      <c r="P11" s="1">
        <v>46062</v>
      </c>
      <c r="Q11" s="13">
        <v>590181</v>
      </c>
      <c r="R11" s="42" t="s">
        <v>24</v>
      </c>
      <c r="S11" s="42" t="s">
        <v>928</v>
      </c>
      <c r="T11" s="42" t="s">
        <v>928</v>
      </c>
      <c r="U11" s="42"/>
      <c r="V11" s="14"/>
    </row>
    <row r="12" spans="1:24" ht="30" x14ac:dyDescent="0.25">
      <c r="A12" s="11" t="str">
        <f t="shared" ca="1" si="0"/>
        <v>Prorrogado / Reajustado</v>
      </c>
      <c r="B12" s="6" t="s">
        <v>58</v>
      </c>
      <c r="C12" s="6" t="s">
        <v>59</v>
      </c>
      <c r="D12" s="6" t="s">
        <v>16</v>
      </c>
      <c r="E12" s="6" t="s">
        <v>60</v>
      </c>
      <c r="F12" s="6" t="s">
        <v>61</v>
      </c>
      <c r="G12" s="6" t="s">
        <v>62</v>
      </c>
      <c r="H12" s="6" t="s">
        <v>63</v>
      </c>
      <c r="I12" s="6" t="s">
        <v>983</v>
      </c>
      <c r="J12" s="6" t="s">
        <v>686</v>
      </c>
      <c r="K12" s="82" t="s">
        <v>256</v>
      </c>
      <c r="L12" s="6" t="s">
        <v>429</v>
      </c>
      <c r="M12" s="6"/>
      <c r="N12" s="6" t="s">
        <v>23</v>
      </c>
      <c r="O12" s="1">
        <v>44238</v>
      </c>
      <c r="P12" s="1">
        <v>44603</v>
      </c>
      <c r="Q12" s="13">
        <v>138600</v>
      </c>
      <c r="R12" s="42" t="s">
        <v>24</v>
      </c>
      <c r="S12" s="42" t="s">
        <v>928</v>
      </c>
      <c r="T12" s="42" t="s">
        <v>928</v>
      </c>
      <c r="U12" s="42"/>
      <c r="V12" s="14"/>
    </row>
    <row r="13" spans="1:24" ht="30" x14ac:dyDescent="0.25">
      <c r="A13" s="11" t="str">
        <f t="shared" ref="A13:A19" ca="1" si="2">IFERROR(IF(R13="Vigente",P13-TODAY(),IF(R13="Encerrado","Finalizado",IF(R13="Prorrogado / Reajustado","Prorrogado / Reajustado","Preencher Coluna Q ou O"))),"Prazo Indeterminado")</f>
        <v>Prorrogado / Reajustado</v>
      </c>
      <c r="B13" s="6" t="s">
        <v>58</v>
      </c>
      <c r="C13" s="6" t="s">
        <v>59</v>
      </c>
      <c r="D13" s="6" t="s">
        <v>16</v>
      </c>
      <c r="E13" s="6" t="s">
        <v>60</v>
      </c>
      <c r="F13" s="6" t="s">
        <v>61</v>
      </c>
      <c r="G13" s="6" t="s">
        <v>62</v>
      </c>
      <c r="H13" s="6" t="s">
        <v>63</v>
      </c>
      <c r="I13" s="6" t="s">
        <v>983</v>
      </c>
      <c r="J13" s="6" t="s">
        <v>686</v>
      </c>
      <c r="K13" s="82" t="s">
        <v>256</v>
      </c>
      <c r="L13" s="6" t="s">
        <v>429</v>
      </c>
      <c r="M13" s="6"/>
      <c r="N13" s="6" t="s">
        <v>100</v>
      </c>
      <c r="O13" s="1">
        <v>44603</v>
      </c>
      <c r="P13" s="1">
        <v>44968</v>
      </c>
      <c r="Q13" s="13">
        <v>53600</v>
      </c>
      <c r="R13" s="42" t="s">
        <v>24</v>
      </c>
      <c r="S13" s="42" t="s">
        <v>928</v>
      </c>
      <c r="T13" s="42" t="s">
        <v>928</v>
      </c>
      <c r="U13" s="42"/>
      <c r="V13" s="14"/>
    </row>
    <row r="14" spans="1:24" ht="30" x14ac:dyDescent="0.25">
      <c r="A14" s="11" t="str">
        <f t="shared" ca="1" si="2"/>
        <v>Prorrogado / Reajustado</v>
      </c>
      <c r="B14" s="6" t="s">
        <v>58</v>
      </c>
      <c r="C14" s="6" t="s">
        <v>59</v>
      </c>
      <c r="D14" s="6" t="s">
        <v>16</v>
      </c>
      <c r="E14" s="6" t="s">
        <v>60</v>
      </c>
      <c r="F14" s="6" t="s">
        <v>61</v>
      </c>
      <c r="G14" s="6" t="s">
        <v>62</v>
      </c>
      <c r="H14" s="6" t="s">
        <v>63</v>
      </c>
      <c r="I14" s="6" t="s">
        <v>983</v>
      </c>
      <c r="J14" s="6" t="s">
        <v>686</v>
      </c>
      <c r="K14" s="82" t="s">
        <v>256</v>
      </c>
      <c r="L14" s="6" t="s">
        <v>429</v>
      </c>
      <c r="M14" s="6"/>
      <c r="N14" s="6" t="s">
        <v>634</v>
      </c>
      <c r="O14" s="1">
        <v>44562</v>
      </c>
      <c r="P14" s="1">
        <v>44926</v>
      </c>
      <c r="Q14" s="13">
        <v>58992.72</v>
      </c>
      <c r="R14" s="42" t="s">
        <v>24</v>
      </c>
      <c r="S14" s="42" t="s">
        <v>928</v>
      </c>
      <c r="T14" s="42" t="s">
        <v>928</v>
      </c>
      <c r="U14" s="42"/>
      <c r="V14" s="14"/>
    </row>
    <row r="15" spans="1:24" ht="30" x14ac:dyDescent="0.25">
      <c r="A15" s="11" t="str">
        <f t="shared" ca="1" si="2"/>
        <v>Prorrogado / Reajustado</v>
      </c>
      <c r="B15" s="6" t="s">
        <v>58</v>
      </c>
      <c r="C15" s="6" t="s">
        <v>59</v>
      </c>
      <c r="D15" s="6" t="s">
        <v>16</v>
      </c>
      <c r="E15" s="6" t="s">
        <v>60</v>
      </c>
      <c r="F15" s="6" t="s">
        <v>61</v>
      </c>
      <c r="G15" s="6" t="s">
        <v>62</v>
      </c>
      <c r="H15" s="6" t="s">
        <v>63</v>
      </c>
      <c r="I15" s="6" t="s">
        <v>983</v>
      </c>
      <c r="J15" s="6" t="s">
        <v>686</v>
      </c>
      <c r="K15" s="82" t="s">
        <v>256</v>
      </c>
      <c r="L15" s="6" t="s">
        <v>429</v>
      </c>
      <c r="M15" s="6"/>
      <c r="N15" s="6" t="s">
        <v>329</v>
      </c>
      <c r="O15" s="1">
        <v>44968</v>
      </c>
      <c r="P15" s="1">
        <v>45333</v>
      </c>
      <c r="Q15" s="13">
        <v>62405.35</v>
      </c>
      <c r="R15" s="42" t="s">
        <v>24</v>
      </c>
      <c r="S15" s="42" t="s">
        <v>928</v>
      </c>
      <c r="T15" s="42" t="s">
        <v>928</v>
      </c>
      <c r="U15" s="42"/>
      <c r="V15" s="14"/>
    </row>
    <row r="16" spans="1:24" ht="30" x14ac:dyDescent="0.25">
      <c r="A16" s="11" t="str">
        <f t="shared" ca="1" si="2"/>
        <v>Prorrogado / Reajustado</v>
      </c>
      <c r="B16" s="6" t="s">
        <v>58</v>
      </c>
      <c r="C16" s="6" t="s">
        <v>59</v>
      </c>
      <c r="D16" s="6" t="s">
        <v>16</v>
      </c>
      <c r="E16" s="6" t="s">
        <v>60</v>
      </c>
      <c r="F16" s="6" t="s">
        <v>61</v>
      </c>
      <c r="G16" s="6" t="s">
        <v>62</v>
      </c>
      <c r="H16" s="6" t="s">
        <v>63</v>
      </c>
      <c r="I16" s="6" t="s">
        <v>983</v>
      </c>
      <c r="J16" s="6" t="s">
        <v>686</v>
      </c>
      <c r="K16" s="82" t="s">
        <v>256</v>
      </c>
      <c r="L16" s="6" t="s">
        <v>429</v>
      </c>
      <c r="M16" s="6"/>
      <c r="N16" s="6" t="s">
        <v>498</v>
      </c>
      <c r="O16" s="16" t="s">
        <v>256</v>
      </c>
      <c r="P16" s="16" t="s">
        <v>256</v>
      </c>
      <c r="Q16" s="13">
        <v>75905.350000000006</v>
      </c>
      <c r="R16" s="42" t="s">
        <v>24</v>
      </c>
      <c r="S16" s="42" t="s">
        <v>928</v>
      </c>
      <c r="T16" s="42" t="s">
        <v>928</v>
      </c>
      <c r="U16" s="42"/>
      <c r="V16" s="14" t="s">
        <v>760</v>
      </c>
    </row>
    <row r="17" spans="1:22" ht="30" x14ac:dyDescent="0.25">
      <c r="A17" s="11" t="str">
        <f t="shared" ca="1" si="2"/>
        <v>Prorrogado / Reajustado</v>
      </c>
      <c r="B17" s="6" t="s">
        <v>58</v>
      </c>
      <c r="C17" s="6" t="s">
        <v>59</v>
      </c>
      <c r="D17" s="6" t="s">
        <v>16</v>
      </c>
      <c r="E17" s="6" t="s">
        <v>60</v>
      </c>
      <c r="F17" s="6" t="s">
        <v>61</v>
      </c>
      <c r="G17" s="6" t="s">
        <v>62</v>
      </c>
      <c r="H17" s="6" t="s">
        <v>63</v>
      </c>
      <c r="I17" s="6" t="s">
        <v>983</v>
      </c>
      <c r="J17" s="6" t="s">
        <v>686</v>
      </c>
      <c r="K17" s="82" t="s">
        <v>256</v>
      </c>
      <c r="L17" s="6" t="s">
        <v>429</v>
      </c>
      <c r="M17" s="6"/>
      <c r="N17" s="6" t="s">
        <v>497</v>
      </c>
      <c r="O17" s="1">
        <v>45333</v>
      </c>
      <c r="P17" s="1">
        <v>45699</v>
      </c>
      <c r="Q17" s="13">
        <v>75905.350000000006</v>
      </c>
      <c r="R17" s="42" t="s">
        <v>24</v>
      </c>
      <c r="S17" s="42" t="s">
        <v>928</v>
      </c>
      <c r="T17" s="42" t="s">
        <v>928</v>
      </c>
      <c r="U17" s="42"/>
      <c r="V17" s="14"/>
    </row>
    <row r="18" spans="1:22" ht="30" x14ac:dyDescent="0.25">
      <c r="A18" s="11" t="str">
        <f t="shared" ca="1" si="2"/>
        <v>Prorrogado / Reajustado</v>
      </c>
      <c r="B18" s="6" t="s">
        <v>58</v>
      </c>
      <c r="C18" s="6" t="s">
        <v>59</v>
      </c>
      <c r="D18" s="6" t="s">
        <v>16</v>
      </c>
      <c r="E18" s="6" t="s">
        <v>60</v>
      </c>
      <c r="F18" s="6" t="s">
        <v>61</v>
      </c>
      <c r="G18" s="6" t="s">
        <v>62</v>
      </c>
      <c r="H18" s="6" t="s">
        <v>63</v>
      </c>
      <c r="I18" s="6" t="s">
        <v>983</v>
      </c>
      <c r="J18" s="6" t="s">
        <v>686</v>
      </c>
      <c r="K18" s="82" t="s">
        <v>256</v>
      </c>
      <c r="L18" s="6" t="s">
        <v>429</v>
      </c>
      <c r="M18" s="6"/>
      <c r="N18" s="6" t="s">
        <v>636</v>
      </c>
      <c r="O18" s="1">
        <v>44927</v>
      </c>
      <c r="P18" s="1">
        <v>45291</v>
      </c>
      <c r="Q18" s="13">
        <v>79413.02</v>
      </c>
      <c r="R18" s="42" t="s">
        <v>24</v>
      </c>
      <c r="S18" s="42" t="s">
        <v>928</v>
      </c>
      <c r="T18" s="42" t="s">
        <v>928</v>
      </c>
      <c r="U18" s="42"/>
      <c r="V18" s="14"/>
    </row>
    <row r="19" spans="1:22" ht="30" x14ac:dyDescent="0.25">
      <c r="A19" s="11" t="str">
        <f t="shared" ca="1" si="2"/>
        <v>Prorrogado / Reajustado</v>
      </c>
      <c r="B19" s="6" t="s">
        <v>58</v>
      </c>
      <c r="C19" s="6" t="s">
        <v>59</v>
      </c>
      <c r="D19" s="6" t="s">
        <v>16</v>
      </c>
      <c r="E19" s="6" t="s">
        <v>60</v>
      </c>
      <c r="F19" s="6" t="s">
        <v>61</v>
      </c>
      <c r="G19" s="6" t="s">
        <v>62</v>
      </c>
      <c r="H19" s="6" t="s">
        <v>63</v>
      </c>
      <c r="I19" s="6" t="s">
        <v>983</v>
      </c>
      <c r="J19" s="6" t="s">
        <v>686</v>
      </c>
      <c r="K19" s="6" t="s">
        <v>65</v>
      </c>
      <c r="L19" s="6" t="s">
        <v>66</v>
      </c>
      <c r="M19" s="6"/>
      <c r="N19" s="6" t="s">
        <v>567</v>
      </c>
      <c r="O19" s="1">
        <v>45699</v>
      </c>
      <c r="P19" s="1">
        <v>46064</v>
      </c>
      <c r="Q19" s="13">
        <v>83247.399999999994</v>
      </c>
      <c r="R19" s="29" t="s">
        <v>24</v>
      </c>
      <c r="S19" s="42" t="s">
        <v>928</v>
      </c>
      <c r="T19" s="29" t="s">
        <v>928</v>
      </c>
      <c r="U19" s="29"/>
      <c r="V19" s="14"/>
    </row>
    <row r="20" spans="1:22" ht="75" x14ac:dyDescent="0.25">
      <c r="A20" s="11" t="str">
        <f t="shared" ca="1" si="0"/>
        <v>Prorrogado / Reajustado</v>
      </c>
      <c r="B20" s="6" t="s">
        <v>67</v>
      </c>
      <c r="C20" s="6" t="s">
        <v>68</v>
      </c>
      <c r="D20" s="6" t="s">
        <v>16</v>
      </c>
      <c r="E20" s="6" t="s">
        <v>69</v>
      </c>
      <c r="F20" s="6" t="s">
        <v>688</v>
      </c>
      <c r="G20" s="6" t="s">
        <v>71</v>
      </c>
      <c r="H20" s="6" t="s">
        <v>72</v>
      </c>
      <c r="I20" s="6" t="s">
        <v>983</v>
      </c>
      <c r="J20" s="3" t="s">
        <v>73</v>
      </c>
      <c r="K20" s="82" t="s">
        <v>256</v>
      </c>
      <c r="L20" s="6" t="s">
        <v>689</v>
      </c>
      <c r="M20" s="6"/>
      <c r="N20" s="6" t="s">
        <v>23</v>
      </c>
      <c r="O20" s="1">
        <v>44971</v>
      </c>
      <c r="P20" s="1">
        <v>45336</v>
      </c>
      <c r="Q20" s="13">
        <v>153225.96</v>
      </c>
      <c r="R20" s="42" t="s">
        <v>24</v>
      </c>
      <c r="S20" s="42" t="s">
        <v>928</v>
      </c>
      <c r="T20" s="42" t="s">
        <v>928</v>
      </c>
      <c r="U20" s="42"/>
      <c r="V20" s="14"/>
    </row>
    <row r="21" spans="1:22" ht="75" x14ac:dyDescent="0.25">
      <c r="A21" s="33" t="str">
        <f t="shared" ref="A21:A25" ca="1" si="3">IFERROR(IF(R21="Vigente",P21-TODAY(),IF(R21="Encerrado","Finalizado",IF(R21="Prorrogado / Reajustado","Prorrogado / Reajustado","Preencher Coluna Q ou O"))),"Prazo Indeterminado")</f>
        <v>Prorrogado / Reajustado</v>
      </c>
      <c r="B21" s="6" t="s">
        <v>67</v>
      </c>
      <c r="C21" s="6" t="s">
        <v>68</v>
      </c>
      <c r="D21" s="6" t="s">
        <v>16</v>
      </c>
      <c r="E21" s="6" t="s">
        <v>69</v>
      </c>
      <c r="F21" s="6" t="s">
        <v>688</v>
      </c>
      <c r="G21" s="6" t="s">
        <v>71</v>
      </c>
      <c r="H21" s="6" t="s">
        <v>72</v>
      </c>
      <c r="I21" s="6" t="s">
        <v>983</v>
      </c>
      <c r="J21" s="3" t="s">
        <v>73</v>
      </c>
      <c r="K21" s="82" t="s">
        <v>256</v>
      </c>
      <c r="L21" s="6" t="s">
        <v>689</v>
      </c>
      <c r="M21" s="6"/>
      <c r="N21" s="59" t="s">
        <v>100</v>
      </c>
      <c r="O21" s="60">
        <v>44971</v>
      </c>
      <c r="P21" s="60">
        <v>45336</v>
      </c>
      <c r="Q21" s="61">
        <v>163567.44</v>
      </c>
      <c r="R21" s="42" t="s">
        <v>24</v>
      </c>
      <c r="S21" s="42" t="s">
        <v>928</v>
      </c>
      <c r="T21" s="42" t="s">
        <v>928</v>
      </c>
      <c r="U21" s="42"/>
      <c r="V21" s="34"/>
    </row>
    <row r="22" spans="1:22" ht="75" x14ac:dyDescent="0.25">
      <c r="A22" s="33" t="str">
        <f t="shared" ca="1" si="3"/>
        <v>Prorrogado / Reajustado</v>
      </c>
      <c r="B22" s="6" t="s">
        <v>67</v>
      </c>
      <c r="C22" s="6" t="s">
        <v>68</v>
      </c>
      <c r="D22" s="6" t="s">
        <v>16</v>
      </c>
      <c r="E22" s="6" t="s">
        <v>69</v>
      </c>
      <c r="F22" s="6" t="s">
        <v>688</v>
      </c>
      <c r="G22" s="6" t="s">
        <v>71</v>
      </c>
      <c r="H22" s="6" t="s">
        <v>72</v>
      </c>
      <c r="I22" s="6" t="s">
        <v>983</v>
      </c>
      <c r="J22" s="3" t="s">
        <v>73</v>
      </c>
      <c r="K22" s="82" t="s">
        <v>256</v>
      </c>
      <c r="L22" s="6" t="s">
        <v>689</v>
      </c>
      <c r="M22" s="6"/>
      <c r="N22" s="59" t="s">
        <v>329</v>
      </c>
      <c r="O22" s="60">
        <v>45336</v>
      </c>
      <c r="P22" s="60">
        <v>45702</v>
      </c>
      <c r="Q22" s="61">
        <v>163567.44</v>
      </c>
      <c r="R22" s="42" t="s">
        <v>24</v>
      </c>
      <c r="S22" s="42" t="s">
        <v>928</v>
      </c>
      <c r="T22" s="42" t="s">
        <v>928</v>
      </c>
      <c r="U22" s="42"/>
      <c r="V22" s="34"/>
    </row>
    <row r="23" spans="1:22" ht="75" x14ac:dyDescent="0.25">
      <c r="A23" s="33" t="str">
        <f t="shared" ca="1" si="3"/>
        <v>Prorrogado / Reajustado</v>
      </c>
      <c r="B23" s="6" t="s">
        <v>67</v>
      </c>
      <c r="C23" s="6" t="s">
        <v>68</v>
      </c>
      <c r="D23" s="6" t="s">
        <v>16</v>
      </c>
      <c r="E23" s="6" t="s">
        <v>69</v>
      </c>
      <c r="F23" s="6" t="s">
        <v>688</v>
      </c>
      <c r="G23" s="6" t="s">
        <v>71</v>
      </c>
      <c r="H23" s="6" t="s">
        <v>72</v>
      </c>
      <c r="I23" s="6" t="s">
        <v>983</v>
      </c>
      <c r="J23" s="3" t="s">
        <v>73</v>
      </c>
      <c r="K23" s="82" t="s">
        <v>256</v>
      </c>
      <c r="L23" s="6" t="s">
        <v>689</v>
      </c>
      <c r="M23" s="6"/>
      <c r="N23" s="59" t="s">
        <v>634</v>
      </c>
      <c r="O23" s="60">
        <v>45292</v>
      </c>
      <c r="P23" s="60">
        <v>45657</v>
      </c>
      <c r="Q23" s="61">
        <v>171014.16</v>
      </c>
      <c r="R23" s="42" t="s">
        <v>24</v>
      </c>
      <c r="S23" s="42" t="s">
        <v>928</v>
      </c>
      <c r="T23" s="42" t="s">
        <v>928</v>
      </c>
      <c r="U23" s="42"/>
      <c r="V23" s="34"/>
    </row>
    <row r="24" spans="1:22" ht="75" x14ac:dyDescent="0.25">
      <c r="A24" s="33" t="str">
        <f t="shared" ca="1" si="3"/>
        <v>Prorrogado / Reajustado</v>
      </c>
      <c r="B24" s="6" t="s">
        <v>67</v>
      </c>
      <c r="C24" s="6" t="s">
        <v>68</v>
      </c>
      <c r="D24" s="6" t="s">
        <v>16</v>
      </c>
      <c r="E24" s="6" t="s">
        <v>69</v>
      </c>
      <c r="F24" s="6" t="s">
        <v>688</v>
      </c>
      <c r="G24" s="6" t="s">
        <v>71</v>
      </c>
      <c r="H24" s="6" t="s">
        <v>72</v>
      </c>
      <c r="I24" s="6" t="s">
        <v>983</v>
      </c>
      <c r="J24" s="3" t="s">
        <v>73</v>
      </c>
      <c r="K24" s="81" t="s">
        <v>256</v>
      </c>
      <c r="L24" s="36" t="s">
        <v>690</v>
      </c>
      <c r="M24" s="36"/>
      <c r="N24" s="59" t="s">
        <v>498</v>
      </c>
      <c r="O24" s="60">
        <v>45702</v>
      </c>
      <c r="P24" s="60">
        <v>46067</v>
      </c>
      <c r="Q24" s="61">
        <v>171014.16</v>
      </c>
      <c r="R24" s="42" t="s">
        <v>24</v>
      </c>
      <c r="S24" s="42" t="s">
        <v>928</v>
      </c>
      <c r="T24" s="42" t="s">
        <v>928</v>
      </c>
      <c r="U24" s="42"/>
      <c r="V24" s="34"/>
    </row>
    <row r="25" spans="1:22" ht="75" x14ac:dyDescent="0.25">
      <c r="A25" s="33" t="str">
        <f t="shared" ca="1" si="3"/>
        <v>Prorrogado / Reajustado</v>
      </c>
      <c r="B25" s="6" t="s">
        <v>67</v>
      </c>
      <c r="C25" s="6" t="s">
        <v>68</v>
      </c>
      <c r="D25" s="6" t="s">
        <v>16</v>
      </c>
      <c r="E25" s="6" t="s">
        <v>69</v>
      </c>
      <c r="F25" s="6" t="s">
        <v>688</v>
      </c>
      <c r="G25" s="6" t="s">
        <v>71</v>
      </c>
      <c r="H25" s="6" t="s">
        <v>72</v>
      </c>
      <c r="I25" s="6" t="s">
        <v>983</v>
      </c>
      <c r="J25" s="3" t="s">
        <v>73</v>
      </c>
      <c r="K25" s="81" t="s">
        <v>256</v>
      </c>
      <c r="L25" s="36" t="s">
        <v>690</v>
      </c>
      <c r="M25" s="36"/>
      <c r="N25" s="59" t="s">
        <v>636</v>
      </c>
      <c r="O25" s="60">
        <v>45658</v>
      </c>
      <c r="P25" s="60">
        <v>46022</v>
      </c>
      <c r="Q25" s="61">
        <v>193347.48</v>
      </c>
      <c r="R25" s="42" t="s">
        <v>24</v>
      </c>
      <c r="S25" s="42" t="s">
        <v>928</v>
      </c>
      <c r="T25" s="42" t="s">
        <v>928</v>
      </c>
      <c r="U25" s="42"/>
      <c r="V25" s="34"/>
    </row>
    <row r="26" spans="1:22" ht="30" x14ac:dyDescent="0.25">
      <c r="A26" s="11" t="str">
        <f t="shared" ca="1" si="0"/>
        <v>Prorrogado / Reajustado</v>
      </c>
      <c r="B26" s="6" t="s">
        <v>77</v>
      </c>
      <c r="C26" s="6" t="s">
        <v>78</v>
      </c>
      <c r="D26" s="6" t="s">
        <v>16</v>
      </c>
      <c r="E26" s="12" t="s">
        <v>79</v>
      </c>
      <c r="F26" s="6" t="s">
        <v>80</v>
      </c>
      <c r="G26" s="6" t="s">
        <v>81</v>
      </c>
      <c r="H26" s="6" t="s">
        <v>82</v>
      </c>
      <c r="I26" s="6" t="s">
        <v>983</v>
      </c>
      <c r="J26" s="3" t="s">
        <v>83</v>
      </c>
      <c r="K26" s="82" t="s">
        <v>256</v>
      </c>
      <c r="L26" s="6" t="s">
        <v>685</v>
      </c>
      <c r="M26" s="6"/>
      <c r="N26" s="6" t="s">
        <v>23</v>
      </c>
      <c r="O26" s="1">
        <v>45155</v>
      </c>
      <c r="P26" s="1">
        <v>45521</v>
      </c>
      <c r="Q26" s="13">
        <v>132000</v>
      </c>
      <c r="R26" s="42" t="s">
        <v>24</v>
      </c>
      <c r="S26" s="42" t="s">
        <v>928</v>
      </c>
      <c r="T26" s="42" t="s">
        <v>928</v>
      </c>
      <c r="U26" s="42"/>
      <c r="V26" s="14"/>
    </row>
    <row r="27" spans="1:22" ht="30" x14ac:dyDescent="0.25">
      <c r="A27" s="33" t="str">
        <f t="shared" ref="A27:A28" ca="1" si="4">IFERROR(IF(R27="Vigente",P27-TODAY(),IF(R27="Encerrado","Finalizado",IF(R27="Prorrogado / Reajustado","Prorrogado / Reajustado","Preencher Coluna Q ou O"))),"Prazo Indeterminado")</f>
        <v>Prorrogado / Reajustado</v>
      </c>
      <c r="B27" s="6" t="s">
        <v>77</v>
      </c>
      <c r="C27" s="6" t="s">
        <v>78</v>
      </c>
      <c r="D27" s="6" t="s">
        <v>16</v>
      </c>
      <c r="E27" s="12" t="s">
        <v>79</v>
      </c>
      <c r="F27" s="6" t="s">
        <v>80</v>
      </c>
      <c r="G27" s="6" t="s">
        <v>81</v>
      </c>
      <c r="H27" s="6" t="s">
        <v>82</v>
      </c>
      <c r="I27" s="6" t="s">
        <v>983</v>
      </c>
      <c r="J27" s="3" t="s">
        <v>83</v>
      </c>
      <c r="K27" s="81" t="s">
        <v>256</v>
      </c>
      <c r="L27" s="36" t="s">
        <v>656</v>
      </c>
      <c r="M27" s="36"/>
      <c r="N27" s="59" t="s">
        <v>100</v>
      </c>
      <c r="O27" s="60">
        <v>45521</v>
      </c>
      <c r="P27" s="60">
        <v>45886</v>
      </c>
      <c r="Q27" s="61">
        <v>137580.35999999999</v>
      </c>
      <c r="R27" s="62" t="s">
        <v>24</v>
      </c>
      <c r="S27" s="42" t="s">
        <v>928</v>
      </c>
      <c r="T27" s="29" t="s">
        <v>928</v>
      </c>
      <c r="U27" s="29"/>
      <c r="V27" s="34"/>
    </row>
    <row r="28" spans="1:22" ht="30" x14ac:dyDescent="0.25">
      <c r="A28" s="33" t="str">
        <f t="shared" ca="1" si="4"/>
        <v>Prorrogado / Reajustado</v>
      </c>
      <c r="B28" s="6" t="s">
        <v>77</v>
      </c>
      <c r="C28" s="6" t="s">
        <v>78</v>
      </c>
      <c r="D28" s="6" t="s">
        <v>16</v>
      </c>
      <c r="E28" s="12" t="s">
        <v>79</v>
      </c>
      <c r="F28" s="6" t="s">
        <v>80</v>
      </c>
      <c r="G28" s="6" t="s">
        <v>81</v>
      </c>
      <c r="H28" s="6" t="s">
        <v>82</v>
      </c>
      <c r="I28" s="6" t="s">
        <v>983</v>
      </c>
      <c r="J28" s="3" t="s">
        <v>83</v>
      </c>
      <c r="K28" s="81" t="s">
        <v>256</v>
      </c>
      <c r="L28" s="36" t="s">
        <v>84</v>
      </c>
      <c r="M28" s="36"/>
      <c r="N28" s="59" t="s">
        <v>329</v>
      </c>
      <c r="O28" s="60">
        <v>45886</v>
      </c>
      <c r="P28" s="60">
        <v>46070</v>
      </c>
      <c r="Q28" s="61">
        <v>72471.240000000005</v>
      </c>
      <c r="R28" s="62" t="s">
        <v>24</v>
      </c>
      <c r="S28" s="42" t="s">
        <v>928</v>
      </c>
      <c r="T28" s="29" t="s">
        <v>928</v>
      </c>
      <c r="U28" s="29"/>
      <c r="V28" s="34"/>
    </row>
    <row r="29" spans="1:22" ht="45" x14ac:dyDescent="0.25">
      <c r="A29" s="11" t="str">
        <f t="shared" ca="1" si="0"/>
        <v>Prorrogado / Reajustado</v>
      </c>
      <c r="B29" s="6" t="s">
        <v>67</v>
      </c>
      <c r="C29" s="6" t="s">
        <v>86</v>
      </c>
      <c r="D29" s="6" t="s">
        <v>16</v>
      </c>
      <c r="E29" s="6" t="s">
        <v>87</v>
      </c>
      <c r="F29" s="6" t="s">
        <v>88</v>
      </c>
      <c r="G29" s="6" t="s">
        <v>694</v>
      </c>
      <c r="H29" s="6" t="s">
        <v>89</v>
      </c>
      <c r="I29" s="6" t="s">
        <v>983</v>
      </c>
      <c r="J29" s="3" t="s">
        <v>90</v>
      </c>
      <c r="K29" s="82" t="s">
        <v>256</v>
      </c>
      <c r="L29" s="6" t="s">
        <v>84</v>
      </c>
      <c r="M29" s="6"/>
      <c r="N29" s="6" t="s">
        <v>23</v>
      </c>
      <c r="O29" s="1">
        <v>44974</v>
      </c>
      <c r="P29" s="1">
        <v>45339</v>
      </c>
      <c r="Q29" s="13">
        <v>497687.62</v>
      </c>
      <c r="R29" s="42" t="s">
        <v>24</v>
      </c>
      <c r="S29" s="42" t="s">
        <v>928</v>
      </c>
      <c r="T29" s="42" t="s">
        <v>928</v>
      </c>
      <c r="U29" s="42"/>
      <c r="V29" s="14"/>
    </row>
    <row r="30" spans="1:22" ht="45" x14ac:dyDescent="0.25">
      <c r="A30" s="11" t="str">
        <f t="shared" ref="A30:A34" ca="1" si="5">IFERROR(IF(R30="Vigente",P30-TODAY(),IF(R30="Encerrado","Finalizado",IF(R30="Prorrogado / Reajustado","Prorrogado / Reajustado","Preencher Coluna Q ou O"))),"Prazo Indeterminado")</f>
        <v>Prorrogado / Reajustado</v>
      </c>
      <c r="B30" s="6" t="s">
        <v>67</v>
      </c>
      <c r="C30" s="6" t="s">
        <v>86</v>
      </c>
      <c r="D30" s="6" t="s">
        <v>16</v>
      </c>
      <c r="E30" s="6" t="s">
        <v>87</v>
      </c>
      <c r="F30" s="6" t="s">
        <v>88</v>
      </c>
      <c r="G30" s="6" t="s">
        <v>694</v>
      </c>
      <c r="H30" s="6" t="s">
        <v>89</v>
      </c>
      <c r="I30" s="6" t="s">
        <v>983</v>
      </c>
      <c r="J30" s="3" t="s">
        <v>90</v>
      </c>
      <c r="K30" s="81" t="s">
        <v>256</v>
      </c>
      <c r="L30" s="36" t="s">
        <v>84</v>
      </c>
      <c r="M30" s="36"/>
      <c r="N30" s="6" t="s">
        <v>100</v>
      </c>
      <c r="O30" s="1">
        <v>44974</v>
      </c>
      <c r="P30" s="1">
        <v>45339</v>
      </c>
      <c r="Q30" s="13">
        <v>545636.19999999995</v>
      </c>
      <c r="R30" s="42" t="s">
        <v>24</v>
      </c>
      <c r="S30" s="42" t="s">
        <v>928</v>
      </c>
      <c r="T30" s="42" t="s">
        <v>928</v>
      </c>
      <c r="U30" s="42"/>
      <c r="V30" s="14" t="s">
        <v>760</v>
      </c>
    </row>
    <row r="31" spans="1:22" ht="45" x14ac:dyDescent="0.25">
      <c r="A31" s="11" t="str">
        <f t="shared" ca="1" si="5"/>
        <v>Prorrogado / Reajustado</v>
      </c>
      <c r="B31" s="6" t="s">
        <v>67</v>
      </c>
      <c r="C31" s="6" t="s">
        <v>86</v>
      </c>
      <c r="D31" s="6" t="s">
        <v>16</v>
      </c>
      <c r="E31" s="6" t="s">
        <v>87</v>
      </c>
      <c r="F31" s="6" t="s">
        <v>88</v>
      </c>
      <c r="G31" s="6" t="s">
        <v>694</v>
      </c>
      <c r="H31" s="6" t="s">
        <v>89</v>
      </c>
      <c r="I31" s="6" t="s">
        <v>983</v>
      </c>
      <c r="J31" s="3" t="s">
        <v>90</v>
      </c>
      <c r="K31" s="81" t="s">
        <v>256</v>
      </c>
      <c r="L31" s="36" t="s">
        <v>84</v>
      </c>
      <c r="M31" s="36"/>
      <c r="N31" s="6" t="s">
        <v>329</v>
      </c>
      <c r="O31" s="1">
        <v>45339</v>
      </c>
      <c r="P31" s="1">
        <v>45705</v>
      </c>
      <c r="Q31" s="13">
        <v>545636.19999999995</v>
      </c>
      <c r="R31" s="42" t="s">
        <v>24</v>
      </c>
      <c r="S31" s="42" t="s">
        <v>928</v>
      </c>
      <c r="T31" s="42" t="s">
        <v>928</v>
      </c>
      <c r="U31" s="42"/>
      <c r="V31" s="14"/>
    </row>
    <row r="32" spans="1:22" ht="45" x14ac:dyDescent="0.25">
      <c r="A32" s="11" t="str">
        <f t="shared" ca="1" si="5"/>
        <v>Prorrogado / Reajustado</v>
      </c>
      <c r="B32" s="6" t="s">
        <v>67</v>
      </c>
      <c r="C32" s="6" t="s">
        <v>86</v>
      </c>
      <c r="D32" s="6" t="s">
        <v>16</v>
      </c>
      <c r="E32" s="6" t="s">
        <v>87</v>
      </c>
      <c r="F32" s="6" t="s">
        <v>88</v>
      </c>
      <c r="G32" s="6" t="s">
        <v>694</v>
      </c>
      <c r="H32" s="6" t="s">
        <v>89</v>
      </c>
      <c r="I32" s="6" t="s">
        <v>983</v>
      </c>
      <c r="J32" s="3" t="s">
        <v>90</v>
      </c>
      <c r="K32" s="81" t="s">
        <v>256</v>
      </c>
      <c r="L32" s="36" t="s">
        <v>84</v>
      </c>
      <c r="M32" s="36"/>
      <c r="N32" s="6" t="s">
        <v>634</v>
      </c>
      <c r="O32" s="1">
        <v>45292</v>
      </c>
      <c r="P32" s="1">
        <v>45657</v>
      </c>
      <c r="Q32" s="13">
        <v>578426.55000000005</v>
      </c>
      <c r="R32" s="42" t="s">
        <v>24</v>
      </c>
      <c r="S32" s="42" t="s">
        <v>928</v>
      </c>
      <c r="T32" s="42" t="s">
        <v>928</v>
      </c>
      <c r="U32" s="42"/>
      <c r="V32" s="14"/>
    </row>
    <row r="33" spans="1:22" ht="45" x14ac:dyDescent="0.25">
      <c r="A33" s="11" t="str">
        <f t="shared" ca="1" si="5"/>
        <v>Prorrogado / Reajustado</v>
      </c>
      <c r="B33" s="6" t="s">
        <v>67</v>
      </c>
      <c r="C33" s="6" t="s">
        <v>86</v>
      </c>
      <c r="D33" s="6" t="s">
        <v>16</v>
      </c>
      <c r="E33" s="6" t="s">
        <v>87</v>
      </c>
      <c r="F33" s="6" t="s">
        <v>88</v>
      </c>
      <c r="G33" s="6" t="s">
        <v>694</v>
      </c>
      <c r="H33" s="6" t="s">
        <v>89</v>
      </c>
      <c r="I33" s="6" t="s">
        <v>983</v>
      </c>
      <c r="J33" s="3" t="s">
        <v>90</v>
      </c>
      <c r="K33" s="81" t="s">
        <v>256</v>
      </c>
      <c r="L33" s="36" t="s">
        <v>690</v>
      </c>
      <c r="M33" s="36"/>
      <c r="N33" s="6" t="s">
        <v>498</v>
      </c>
      <c r="O33" s="1">
        <v>45705</v>
      </c>
      <c r="P33" s="1">
        <v>46070</v>
      </c>
      <c r="Q33" s="13">
        <v>578426.55000000005</v>
      </c>
      <c r="R33" s="42" t="s">
        <v>24</v>
      </c>
      <c r="S33" s="42" t="s">
        <v>928</v>
      </c>
      <c r="T33" s="42" t="s">
        <v>928</v>
      </c>
      <c r="U33" s="42"/>
      <c r="V33" s="14"/>
    </row>
    <row r="34" spans="1:22" ht="45" x14ac:dyDescent="0.25">
      <c r="A34" s="11" t="str">
        <f t="shared" ca="1" si="5"/>
        <v>Prorrogado / Reajustado</v>
      </c>
      <c r="B34" s="6" t="s">
        <v>67</v>
      </c>
      <c r="C34" s="6" t="s">
        <v>86</v>
      </c>
      <c r="D34" s="6" t="s">
        <v>16</v>
      </c>
      <c r="E34" s="6" t="s">
        <v>87</v>
      </c>
      <c r="F34" s="6" t="s">
        <v>88</v>
      </c>
      <c r="G34" s="6" t="s">
        <v>694</v>
      </c>
      <c r="H34" s="6" t="s">
        <v>89</v>
      </c>
      <c r="I34" s="6" t="s">
        <v>983</v>
      </c>
      <c r="J34" s="3" t="s">
        <v>90</v>
      </c>
      <c r="K34" s="81" t="s">
        <v>256</v>
      </c>
      <c r="L34" s="36" t="s">
        <v>690</v>
      </c>
      <c r="M34" s="36"/>
      <c r="N34" s="6" t="s">
        <v>636</v>
      </c>
      <c r="O34" s="1">
        <v>45658</v>
      </c>
      <c r="P34" s="1">
        <v>46022</v>
      </c>
      <c r="Q34" s="13">
        <v>611546.21</v>
      </c>
      <c r="R34" s="42" t="s">
        <v>24</v>
      </c>
      <c r="S34" s="42" t="s">
        <v>928</v>
      </c>
      <c r="T34" s="42" t="s">
        <v>928</v>
      </c>
      <c r="U34" s="42"/>
      <c r="V34" s="14"/>
    </row>
    <row r="35" spans="1:22" ht="30" x14ac:dyDescent="0.25">
      <c r="A35" s="11" t="str">
        <f t="shared" ca="1" si="0"/>
        <v>Prorrogado / Reajustado</v>
      </c>
      <c r="B35" s="6" t="s">
        <v>91</v>
      </c>
      <c r="C35" s="6" t="s">
        <v>92</v>
      </c>
      <c r="D35" s="6" t="s">
        <v>16</v>
      </c>
      <c r="E35" s="12" t="s">
        <v>93</v>
      </c>
      <c r="F35" s="6" t="s">
        <v>695</v>
      </c>
      <c r="G35" s="6" t="s">
        <v>94</v>
      </c>
      <c r="H35" s="6" t="s">
        <v>95</v>
      </c>
      <c r="I35" s="6" t="s">
        <v>983</v>
      </c>
      <c r="J35" s="3" t="s">
        <v>96</v>
      </c>
      <c r="K35" s="82" t="s">
        <v>256</v>
      </c>
      <c r="L35" s="26" t="s">
        <v>98</v>
      </c>
      <c r="M35" s="26"/>
      <c r="N35" s="6" t="s">
        <v>23</v>
      </c>
      <c r="O35" s="1">
        <v>44251</v>
      </c>
      <c r="P35" s="1">
        <v>44616</v>
      </c>
      <c r="Q35" s="13">
        <v>3119643.6</v>
      </c>
      <c r="R35" s="42" t="s">
        <v>24</v>
      </c>
      <c r="S35" s="42" t="s">
        <v>928</v>
      </c>
      <c r="T35" s="42" t="s">
        <v>928</v>
      </c>
      <c r="U35" s="42"/>
      <c r="V35" s="14" t="s">
        <v>697</v>
      </c>
    </row>
    <row r="36" spans="1:22" ht="30" x14ac:dyDescent="0.25">
      <c r="A36" s="11" t="str">
        <f t="shared" ref="A36:A41" ca="1" si="6">IFERROR(IF(R36="Vigente",P36-TODAY(),IF(R36="Encerrado","Finalizado",IF(R36="Prorrogado / Reajustado","Prorrogado / Reajustado","Preencher Coluna Q ou O"))),"Prazo Indeterminado")</f>
        <v>Prorrogado / Reajustado</v>
      </c>
      <c r="B36" s="6" t="s">
        <v>91</v>
      </c>
      <c r="C36" s="6" t="s">
        <v>92</v>
      </c>
      <c r="D36" s="6" t="s">
        <v>16</v>
      </c>
      <c r="E36" s="12" t="s">
        <v>93</v>
      </c>
      <c r="F36" s="6" t="s">
        <v>695</v>
      </c>
      <c r="G36" s="6" t="s">
        <v>94</v>
      </c>
      <c r="H36" s="6" t="s">
        <v>95</v>
      </c>
      <c r="I36" s="6" t="s">
        <v>983</v>
      </c>
      <c r="J36" s="3" t="s">
        <v>96</v>
      </c>
      <c r="K36" s="81" t="s">
        <v>256</v>
      </c>
      <c r="L36" s="36" t="s">
        <v>98</v>
      </c>
      <c r="M36" s="36"/>
      <c r="N36" s="6" t="s">
        <v>100</v>
      </c>
      <c r="O36" s="1">
        <v>44616</v>
      </c>
      <c r="P36" s="1">
        <v>44981</v>
      </c>
      <c r="Q36" s="13">
        <v>1319643.6000000001</v>
      </c>
      <c r="R36" s="42" t="s">
        <v>24</v>
      </c>
      <c r="S36" s="42" t="s">
        <v>928</v>
      </c>
      <c r="T36" s="42" t="s">
        <v>928</v>
      </c>
      <c r="U36" s="42"/>
      <c r="V36" s="14" t="s">
        <v>697</v>
      </c>
    </row>
    <row r="37" spans="1:22" ht="30" x14ac:dyDescent="0.25">
      <c r="A37" s="11" t="str">
        <f t="shared" ca="1" si="6"/>
        <v>Prorrogado / Reajustado</v>
      </c>
      <c r="B37" s="6" t="s">
        <v>91</v>
      </c>
      <c r="C37" s="6" t="s">
        <v>92</v>
      </c>
      <c r="D37" s="6" t="s">
        <v>16</v>
      </c>
      <c r="E37" s="12" t="s">
        <v>93</v>
      </c>
      <c r="F37" s="6" t="s">
        <v>695</v>
      </c>
      <c r="G37" s="6" t="s">
        <v>94</v>
      </c>
      <c r="H37" s="6" t="s">
        <v>95</v>
      </c>
      <c r="I37" s="6" t="s">
        <v>983</v>
      </c>
      <c r="J37" s="3" t="s">
        <v>96</v>
      </c>
      <c r="K37" s="81" t="s">
        <v>256</v>
      </c>
      <c r="L37" s="36" t="s">
        <v>98</v>
      </c>
      <c r="M37" s="36"/>
      <c r="N37" s="6" t="s">
        <v>634</v>
      </c>
      <c r="O37" s="1">
        <v>44562</v>
      </c>
      <c r="P37" s="1">
        <v>44926</v>
      </c>
      <c r="Q37" s="13">
        <v>1455339.6</v>
      </c>
      <c r="R37" s="42" t="s">
        <v>24</v>
      </c>
      <c r="S37" s="42" t="s">
        <v>928</v>
      </c>
      <c r="T37" s="42" t="s">
        <v>928</v>
      </c>
      <c r="U37" s="42"/>
      <c r="V37" s="14" t="s">
        <v>696</v>
      </c>
    </row>
    <row r="38" spans="1:22" ht="30" x14ac:dyDescent="0.25">
      <c r="A38" s="11" t="str">
        <f t="shared" ca="1" si="6"/>
        <v>Prorrogado / Reajustado</v>
      </c>
      <c r="B38" s="6" t="s">
        <v>91</v>
      </c>
      <c r="C38" s="6" t="s">
        <v>92</v>
      </c>
      <c r="D38" s="6" t="s">
        <v>16</v>
      </c>
      <c r="E38" s="12" t="s">
        <v>93</v>
      </c>
      <c r="F38" s="6" t="s">
        <v>695</v>
      </c>
      <c r="G38" s="6" t="s">
        <v>94</v>
      </c>
      <c r="H38" s="6" t="s">
        <v>95</v>
      </c>
      <c r="I38" s="6" t="s">
        <v>983</v>
      </c>
      <c r="J38" s="3" t="s">
        <v>96</v>
      </c>
      <c r="K38" s="81" t="s">
        <v>256</v>
      </c>
      <c r="L38" s="36" t="s">
        <v>98</v>
      </c>
      <c r="M38" s="36"/>
      <c r="N38" s="6" t="s">
        <v>329</v>
      </c>
      <c r="O38" s="1">
        <v>45009</v>
      </c>
      <c r="P38" s="1">
        <v>45375</v>
      </c>
      <c r="Q38" s="13">
        <v>1455339.6</v>
      </c>
      <c r="R38" s="42" t="s">
        <v>24</v>
      </c>
      <c r="S38" s="42" t="s">
        <v>928</v>
      </c>
      <c r="T38" s="42" t="s">
        <v>928</v>
      </c>
      <c r="U38" s="42"/>
      <c r="V38" s="14" t="s">
        <v>696</v>
      </c>
    </row>
    <row r="39" spans="1:22" ht="30" x14ac:dyDescent="0.25">
      <c r="A39" s="11" t="str">
        <f t="shared" ca="1" si="6"/>
        <v>Prorrogado / Reajustado</v>
      </c>
      <c r="B39" s="6" t="s">
        <v>91</v>
      </c>
      <c r="C39" s="6" t="s">
        <v>92</v>
      </c>
      <c r="D39" s="6" t="s">
        <v>16</v>
      </c>
      <c r="E39" s="12" t="s">
        <v>93</v>
      </c>
      <c r="F39" s="6" t="s">
        <v>695</v>
      </c>
      <c r="G39" s="6" t="s">
        <v>94</v>
      </c>
      <c r="H39" s="6" t="s">
        <v>95</v>
      </c>
      <c r="I39" s="6" t="s">
        <v>983</v>
      </c>
      <c r="J39" s="3" t="s">
        <v>96</v>
      </c>
      <c r="K39" s="81" t="s">
        <v>256</v>
      </c>
      <c r="L39" s="36" t="s">
        <v>98</v>
      </c>
      <c r="M39" s="36"/>
      <c r="N39" s="6" t="s">
        <v>636</v>
      </c>
      <c r="O39" s="1">
        <v>44927</v>
      </c>
      <c r="P39" s="1">
        <v>45291</v>
      </c>
      <c r="Q39" s="13">
        <v>1540764.11</v>
      </c>
      <c r="R39" s="42" t="s">
        <v>24</v>
      </c>
      <c r="S39" s="42" t="s">
        <v>928</v>
      </c>
      <c r="T39" s="42" t="s">
        <v>928</v>
      </c>
      <c r="U39" s="42"/>
      <c r="V39" s="14" t="s">
        <v>698</v>
      </c>
    </row>
    <row r="40" spans="1:22" ht="30" x14ac:dyDescent="0.25">
      <c r="A40" s="11" t="str">
        <f t="shared" ca="1" si="6"/>
        <v>Prorrogado / Reajustado</v>
      </c>
      <c r="B40" s="6" t="s">
        <v>91</v>
      </c>
      <c r="C40" s="6" t="s">
        <v>92</v>
      </c>
      <c r="D40" s="6" t="s">
        <v>16</v>
      </c>
      <c r="E40" s="12" t="s">
        <v>93</v>
      </c>
      <c r="F40" s="6" t="s">
        <v>695</v>
      </c>
      <c r="G40" s="6" t="s">
        <v>94</v>
      </c>
      <c r="H40" s="6" t="s">
        <v>95</v>
      </c>
      <c r="I40" s="6" t="s">
        <v>983</v>
      </c>
      <c r="J40" s="3" t="s">
        <v>96</v>
      </c>
      <c r="K40" s="81" t="s">
        <v>256</v>
      </c>
      <c r="L40" s="36" t="s">
        <v>98</v>
      </c>
      <c r="M40" s="36"/>
      <c r="N40" s="6" t="s">
        <v>498</v>
      </c>
      <c r="O40" s="1">
        <v>45346</v>
      </c>
      <c r="P40" s="1">
        <v>45712</v>
      </c>
      <c r="Q40" s="13">
        <v>1540764.11</v>
      </c>
      <c r="R40" s="29" t="s">
        <v>24</v>
      </c>
      <c r="S40" s="42" t="s">
        <v>928</v>
      </c>
      <c r="T40" s="29" t="s">
        <v>928</v>
      </c>
      <c r="U40" s="29"/>
      <c r="V40" s="14" t="s">
        <v>698</v>
      </c>
    </row>
    <row r="41" spans="1:22" ht="30" x14ac:dyDescent="0.25">
      <c r="A41" s="11" t="str">
        <f t="shared" ca="1" si="6"/>
        <v>Prorrogado / Reajustado</v>
      </c>
      <c r="B41" s="6" t="s">
        <v>91</v>
      </c>
      <c r="C41" s="6" t="s">
        <v>92</v>
      </c>
      <c r="D41" s="6" t="s">
        <v>16</v>
      </c>
      <c r="E41" s="12" t="s">
        <v>93</v>
      </c>
      <c r="F41" s="6" t="s">
        <v>695</v>
      </c>
      <c r="G41" s="6" t="s">
        <v>94</v>
      </c>
      <c r="H41" s="6" t="s">
        <v>95</v>
      </c>
      <c r="I41" s="6" t="s">
        <v>983</v>
      </c>
      <c r="J41" s="3" t="s">
        <v>96</v>
      </c>
      <c r="K41" s="82" t="s">
        <v>256</v>
      </c>
      <c r="L41" s="26" t="s">
        <v>98</v>
      </c>
      <c r="M41" s="26"/>
      <c r="N41" s="6" t="s">
        <v>637</v>
      </c>
      <c r="O41" s="1">
        <v>45292</v>
      </c>
      <c r="P41" s="1">
        <v>45657</v>
      </c>
      <c r="Q41" s="13">
        <v>1610065.98</v>
      </c>
      <c r="R41" s="29" t="s">
        <v>24</v>
      </c>
      <c r="S41" s="42" t="s">
        <v>928</v>
      </c>
      <c r="T41" s="29" t="s">
        <v>928</v>
      </c>
      <c r="U41" s="29"/>
      <c r="V41" s="14" t="s">
        <v>699</v>
      </c>
    </row>
    <row r="42" spans="1:22" ht="30" x14ac:dyDescent="0.25">
      <c r="A42" s="11" t="str">
        <f ca="1">IFERROR(IF(R42="Vigente",P42-TODAY(),IF(R42="Encerrado","Finalizado",IF(R42="Prorrogado / Reajustado","Prorrogado / Reajustado","Preencher Coluna Q ou O"))),"Prazo Indeterminado")</f>
        <v>Finalizado</v>
      </c>
      <c r="B42" s="6" t="s">
        <v>91</v>
      </c>
      <c r="C42" s="6" t="s">
        <v>92</v>
      </c>
      <c r="D42" s="6" t="s">
        <v>16</v>
      </c>
      <c r="E42" s="12" t="s">
        <v>93</v>
      </c>
      <c r="F42" s="6" t="s">
        <v>695</v>
      </c>
      <c r="G42" s="6" t="s">
        <v>94</v>
      </c>
      <c r="H42" s="6" t="s">
        <v>95</v>
      </c>
      <c r="I42" s="6" t="s">
        <v>983</v>
      </c>
      <c r="J42" s="3" t="s">
        <v>96</v>
      </c>
      <c r="K42" s="82" t="s">
        <v>256</v>
      </c>
      <c r="L42" s="26" t="s">
        <v>705</v>
      </c>
      <c r="M42" s="26"/>
      <c r="N42" s="6" t="s">
        <v>497</v>
      </c>
      <c r="O42" s="1">
        <v>45712</v>
      </c>
      <c r="P42" s="1">
        <v>46077</v>
      </c>
      <c r="Q42" s="13">
        <v>1540764.11</v>
      </c>
      <c r="R42" s="29" t="s">
        <v>35</v>
      </c>
      <c r="S42" s="42" t="s">
        <v>928</v>
      </c>
      <c r="T42" s="29" t="s">
        <v>928</v>
      </c>
      <c r="U42" s="29"/>
      <c r="V42" s="14" t="s">
        <v>698</v>
      </c>
    </row>
    <row r="43" spans="1:22" ht="75" x14ac:dyDescent="0.25">
      <c r="A43" s="33" t="str">
        <f t="shared" ca="1" si="0"/>
        <v>Prorrogado / Reajustado</v>
      </c>
      <c r="B43" s="6" t="s">
        <v>14</v>
      </c>
      <c r="C43" s="6" t="s">
        <v>15</v>
      </c>
      <c r="D43" s="6" t="s">
        <v>16</v>
      </c>
      <c r="E43" s="6" t="s">
        <v>17</v>
      </c>
      <c r="F43" s="6" t="s">
        <v>18</v>
      </c>
      <c r="G43" s="6" t="s">
        <v>19</v>
      </c>
      <c r="H43" s="6" t="s">
        <v>20</v>
      </c>
      <c r="I43" s="6" t="s">
        <v>986</v>
      </c>
      <c r="J43" s="65" t="s">
        <v>657</v>
      </c>
      <c r="K43" s="6" t="s">
        <v>21</v>
      </c>
      <c r="L43" s="6" t="s">
        <v>22</v>
      </c>
      <c r="M43" s="6"/>
      <c r="N43" s="6" t="s">
        <v>100</v>
      </c>
      <c r="O43" s="1">
        <v>45988</v>
      </c>
      <c r="P43" s="1">
        <v>46080</v>
      </c>
      <c r="Q43" s="13">
        <v>538188.09</v>
      </c>
      <c r="R43" s="42" t="s">
        <v>24</v>
      </c>
      <c r="S43" s="42" t="s">
        <v>928</v>
      </c>
      <c r="T43" s="42" t="s">
        <v>928</v>
      </c>
      <c r="U43" s="42"/>
      <c r="V43" s="34"/>
    </row>
    <row r="44" spans="1:22" ht="75" x14ac:dyDescent="0.25">
      <c r="A44" s="11" t="str">
        <f t="shared" ca="1" si="0"/>
        <v>Prorrogado / Reajustado</v>
      </c>
      <c r="B44" s="6" t="s">
        <v>101</v>
      </c>
      <c r="C44" s="6" t="s">
        <v>102</v>
      </c>
      <c r="D44" s="6" t="s">
        <v>16</v>
      </c>
      <c r="E44" s="6" t="s">
        <v>103</v>
      </c>
      <c r="F44" s="6" t="s">
        <v>18</v>
      </c>
      <c r="G44" s="6" t="s">
        <v>19</v>
      </c>
      <c r="H44" s="6" t="s">
        <v>20</v>
      </c>
      <c r="I44" s="6" t="s">
        <v>983</v>
      </c>
      <c r="J44" s="65" t="s">
        <v>657</v>
      </c>
      <c r="K44" s="82" t="s">
        <v>655</v>
      </c>
      <c r="L44" s="6" t="s">
        <v>119</v>
      </c>
      <c r="M44" s="6"/>
      <c r="N44" s="6" t="s">
        <v>23</v>
      </c>
      <c r="O44" s="1">
        <v>44816</v>
      </c>
      <c r="P44" s="1">
        <v>45181</v>
      </c>
      <c r="Q44" s="13">
        <v>2446821.48</v>
      </c>
      <c r="R44" s="42" t="s">
        <v>24</v>
      </c>
      <c r="S44" s="42" t="s">
        <v>928</v>
      </c>
      <c r="T44" s="42" t="s">
        <v>928</v>
      </c>
      <c r="U44" s="42"/>
      <c r="V44" s="14"/>
    </row>
    <row r="45" spans="1:22" ht="75" x14ac:dyDescent="0.25">
      <c r="A45" s="33" t="str">
        <f ca="1">IFERROR(IF(R45="Vigente",P45-TODAY(),IF(R45="Encerrado","Finalizado",IF(R45="Prorrogado / Reajustado","Prorrogado / Reajustado","Preencher Coluna Q ou O"))),"Prazo Indeterminado")</f>
        <v>Prorrogado / Reajustado</v>
      </c>
      <c r="B45" s="59" t="s">
        <v>101</v>
      </c>
      <c r="C45" s="59" t="s">
        <v>102</v>
      </c>
      <c r="D45" s="59" t="s">
        <v>16</v>
      </c>
      <c r="E45" s="80" t="s">
        <v>103</v>
      </c>
      <c r="F45" s="80" t="s">
        <v>18</v>
      </c>
      <c r="G45" s="36" t="s">
        <v>19</v>
      </c>
      <c r="H45" s="59" t="s">
        <v>20</v>
      </c>
      <c r="I45" s="6" t="s">
        <v>983</v>
      </c>
      <c r="J45" s="65" t="s">
        <v>657</v>
      </c>
      <c r="K45" s="81" t="s">
        <v>655</v>
      </c>
      <c r="L45" s="36" t="s">
        <v>119</v>
      </c>
      <c r="M45" s="36"/>
      <c r="N45" s="59" t="s">
        <v>100</v>
      </c>
      <c r="O45" s="60">
        <v>45181</v>
      </c>
      <c r="P45" s="60">
        <v>45547</v>
      </c>
      <c r="Q45" s="61">
        <v>2506879.44</v>
      </c>
      <c r="R45" s="62" t="s">
        <v>24</v>
      </c>
      <c r="S45" s="42" t="s">
        <v>928</v>
      </c>
      <c r="T45" s="29" t="s">
        <v>928</v>
      </c>
      <c r="U45" s="29"/>
      <c r="V45" s="34"/>
    </row>
    <row r="46" spans="1:22" ht="75" x14ac:dyDescent="0.25">
      <c r="A46" s="11" t="str">
        <f ca="1">IFERROR(IF(R46="Vigente",P46-TODAY(),IF(R46="Encerrado","Finalizado",IF(R46="Prorrogado / Reajustado","Prorrogado / Reajustado","Preencher Coluna Q ou O"))),"Prazo Indeterminado")</f>
        <v>Prorrogado / Reajustado</v>
      </c>
      <c r="B46" s="6" t="s">
        <v>101</v>
      </c>
      <c r="C46" s="6" t="s">
        <v>102</v>
      </c>
      <c r="D46" s="6" t="s">
        <v>16</v>
      </c>
      <c r="E46" s="36" t="s">
        <v>103</v>
      </c>
      <c r="F46" s="6" t="s">
        <v>18</v>
      </c>
      <c r="G46" s="36" t="s">
        <v>19</v>
      </c>
      <c r="H46" s="6" t="s">
        <v>20</v>
      </c>
      <c r="I46" s="6" t="s">
        <v>983</v>
      </c>
      <c r="J46" s="65" t="s">
        <v>657</v>
      </c>
      <c r="K46" s="81" t="s">
        <v>655</v>
      </c>
      <c r="L46" s="36" t="s">
        <v>656</v>
      </c>
      <c r="M46" s="36"/>
      <c r="N46" s="6" t="s">
        <v>329</v>
      </c>
      <c r="O46" s="1">
        <v>45547</v>
      </c>
      <c r="P46" s="1">
        <v>45728</v>
      </c>
      <c r="Q46" s="13">
        <v>1306305.78</v>
      </c>
      <c r="R46" s="29" t="s">
        <v>24</v>
      </c>
      <c r="S46" s="42" t="s">
        <v>928</v>
      </c>
      <c r="T46" s="29" t="s">
        <v>928</v>
      </c>
      <c r="U46" s="29"/>
      <c r="V46" s="14"/>
    </row>
    <row r="47" spans="1:22" ht="75" x14ac:dyDescent="0.25">
      <c r="A47" s="11" t="str">
        <f ca="1">IFERROR(IF(R47="Vigente",P47-TODAY(),IF(R47="Encerrado","Finalizado",IF(R47="Prorrogado / Reajustado","Prorrogado / Reajustado","Preencher Coluna Q ou O"))),"Prazo Indeterminado")</f>
        <v>Prorrogado / Reajustado</v>
      </c>
      <c r="B47" s="59" t="s">
        <v>101</v>
      </c>
      <c r="C47" s="59" t="s">
        <v>102</v>
      </c>
      <c r="D47" s="6" t="s">
        <v>16</v>
      </c>
      <c r="E47" s="36" t="s">
        <v>103</v>
      </c>
      <c r="F47" s="80" t="s">
        <v>18</v>
      </c>
      <c r="G47" s="36" t="s">
        <v>19</v>
      </c>
      <c r="H47" s="59" t="s">
        <v>20</v>
      </c>
      <c r="I47" s="6" t="s">
        <v>983</v>
      </c>
      <c r="J47" s="65" t="s">
        <v>657</v>
      </c>
      <c r="K47" s="81" t="s">
        <v>655</v>
      </c>
      <c r="L47" s="36" t="s">
        <v>656</v>
      </c>
      <c r="M47" s="36"/>
      <c r="N47" s="6" t="s">
        <v>498</v>
      </c>
      <c r="O47" s="1">
        <v>45728</v>
      </c>
      <c r="P47" s="1">
        <v>45912</v>
      </c>
      <c r="Q47" s="13">
        <v>1306305.78</v>
      </c>
      <c r="R47" s="29" t="s">
        <v>24</v>
      </c>
      <c r="S47" s="42" t="s">
        <v>928</v>
      </c>
      <c r="T47" s="29" t="s">
        <v>928</v>
      </c>
      <c r="U47" s="29"/>
      <c r="V47" s="14"/>
    </row>
    <row r="48" spans="1:22" ht="75" x14ac:dyDescent="0.25">
      <c r="A48" s="11" t="str">
        <f ca="1">IFERROR(IF(R48="Vigente",P48-TODAY(),IF(R48="Encerrado","Finalizado",IF(R48="Prorrogado / Reajustado","Prorrogado / Reajustado","Preencher Coluna Q ou O"))),"Prazo Indeterminado")</f>
        <v>Prorrogado / Reajustado</v>
      </c>
      <c r="B48" s="6" t="s">
        <v>101</v>
      </c>
      <c r="C48" s="6" t="s">
        <v>102</v>
      </c>
      <c r="D48" s="6" t="s">
        <v>16</v>
      </c>
      <c r="E48" s="36" t="s">
        <v>103</v>
      </c>
      <c r="F48" s="6" t="s">
        <v>18</v>
      </c>
      <c r="G48" s="36" t="s">
        <v>19</v>
      </c>
      <c r="H48" s="6" t="s">
        <v>20</v>
      </c>
      <c r="I48" s="6" t="s">
        <v>983</v>
      </c>
      <c r="J48" s="65" t="s">
        <v>657</v>
      </c>
      <c r="K48" s="81" t="s">
        <v>655</v>
      </c>
      <c r="L48" s="36" t="s">
        <v>656</v>
      </c>
      <c r="M48" s="36"/>
      <c r="N48" s="6" t="s">
        <v>497</v>
      </c>
      <c r="O48" s="1">
        <v>45912</v>
      </c>
      <c r="P48" s="1">
        <v>45988</v>
      </c>
      <c r="Q48" s="13">
        <v>346874.4</v>
      </c>
      <c r="R48" s="29" t="s">
        <v>24</v>
      </c>
      <c r="S48" s="42" t="s">
        <v>928</v>
      </c>
      <c r="T48" s="29" t="s">
        <v>928</v>
      </c>
      <c r="U48" s="29"/>
      <c r="V48" s="14"/>
    </row>
    <row r="49" spans="1:22" ht="75" x14ac:dyDescent="0.25">
      <c r="A49" s="11" t="str">
        <f ca="1">IFERROR(IF(R49="Vigente",P49-TODAY(),IF(R49="Encerrado","Finalizado",IF(R49="Prorrogado / Reajustado","Prorrogado / Reajustado","Preencher Coluna Q ou O"))),"Prazo Indeterminado")</f>
        <v>Prorrogado / Reajustado</v>
      </c>
      <c r="B49" s="59" t="s">
        <v>101</v>
      </c>
      <c r="C49" s="59" t="s">
        <v>102</v>
      </c>
      <c r="D49" s="6" t="s">
        <v>16</v>
      </c>
      <c r="E49" s="36" t="s">
        <v>103</v>
      </c>
      <c r="F49" s="80" t="s">
        <v>18</v>
      </c>
      <c r="G49" s="36" t="s">
        <v>19</v>
      </c>
      <c r="H49" s="59" t="s">
        <v>20</v>
      </c>
      <c r="I49" s="6" t="s">
        <v>983</v>
      </c>
      <c r="J49" s="65" t="s">
        <v>657</v>
      </c>
      <c r="K49" s="81" t="s">
        <v>170</v>
      </c>
      <c r="L49" s="36" t="s">
        <v>22</v>
      </c>
      <c r="M49" s="36"/>
      <c r="N49" s="6" t="s">
        <v>567</v>
      </c>
      <c r="O49" s="1">
        <v>45988</v>
      </c>
      <c r="P49" s="1">
        <v>46080</v>
      </c>
      <c r="Q49" s="13">
        <v>415545.59999999998</v>
      </c>
      <c r="R49" s="29" t="s">
        <v>24</v>
      </c>
      <c r="S49" s="42" t="s">
        <v>928</v>
      </c>
      <c r="T49" s="29" t="s">
        <v>928</v>
      </c>
      <c r="U49" s="29"/>
      <c r="V49" s="14"/>
    </row>
    <row r="50" spans="1:22" ht="45" x14ac:dyDescent="0.25">
      <c r="A50" s="11" t="str">
        <f t="shared" ca="1" si="0"/>
        <v>Finalizado</v>
      </c>
      <c r="B50" s="6" t="s">
        <v>104</v>
      </c>
      <c r="C50" s="6" t="s">
        <v>105</v>
      </c>
      <c r="D50" s="6" t="s">
        <v>513</v>
      </c>
      <c r="E50" s="6" t="s">
        <v>106</v>
      </c>
      <c r="F50" s="6" t="s">
        <v>107</v>
      </c>
      <c r="G50" s="6" t="s">
        <v>108</v>
      </c>
      <c r="H50" s="6" t="s">
        <v>109</v>
      </c>
      <c r="I50" s="6" t="s">
        <v>986</v>
      </c>
      <c r="J50" s="3" t="s">
        <v>110</v>
      </c>
      <c r="K50" s="6" t="s">
        <v>111</v>
      </c>
      <c r="L50" s="6" t="s">
        <v>112</v>
      </c>
      <c r="M50" s="6"/>
      <c r="N50" s="6" t="s">
        <v>23</v>
      </c>
      <c r="O50" s="1">
        <v>45905</v>
      </c>
      <c r="P50" s="1">
        <v>46086</v>
      </c>
      <c r="Q50" s="13">
        <v>1202526.8</v>
      </c>
      <c r="R50" s="42" t="s">
        <v>35</v>
      </c>
      <c r="S50" s="42" t="s">
        <v>928</v>
      </c>
      <c r="T50" s="42" t="s">
        <v>928</v>
      </c>
      <c r="U50" s="42"/>
      <c r="V50" s="14" t="s">
        <v>36</v>
      </c>
    </row>
    <row r="51" spans="1:22" ht="45" x14ac:dyDescent="0.25">
      <c r="A51" s="33" t="str">
        <f t="shared" ref="A51:A52" ca="1" si="7">IFERROR(IF(R51="Vigente",P51-TODAY(),IF(R51="Encerrado","Finalizado",IF(R51="Prorrogado / Reajustado","Prorrogado / Reajustado","Preencher Coluna Q ou O"))),"Prazo Indeterminado")</f>
        <v>Finalizado</v>
      </c>
      <c r="B51" s="6" t="s">
        <v>104</v>
      </c>
      <c r="C51" s="6" t="s">
        <v>105</v>
      </c>
      <c r="D51" s="6" t="s">
        <v>513</v>
      </c>
      <c r="E51" s="6" t="s">
        <v>106</v>
      </c>
      <c r="F51" s="6" t="s">
        <v>107</v>
      </c>
      <c r="G51" s="6" t="s">
        <v>108</v>
      </c>
      <c r="H51" s="6" t="s">
        <v>109</v>
      </c>
      <c r="I51" s="6" t="s">
        <v>986</v>
      </c>
      <c r="J51" s="3" t="s">
        <v>110</v>
      </c>
      <c r="K51" s="6" t="s">
        <v>111</v>
      </c>
      <c r="L51" s="6" t="s">
        <v>112</v>
      </c>
      <c r="M51" s="6"/>
      <c r="N51" s="6" t="s">
        <v>634</v>
      </c>
      <c r="O51" s="1">
        <v>45905</v>
      </c>
      <c r="P51" s="1">
        <v>46086</v>
      </c>
      <c r="Q51" s="13">
        <v>1402526.8</v>
      </c>
      <c r="R51" s="42" t="s">
        <v>35</v>
      </c>
      <c r="S51" s="42" t="s">
        <v>928</v>
      </c>
      <c r="T51" s="42" t="s">
        <v>928</v>
      </c>
      <c r="U51" s="42"/>
      <c r="V51" s="14"/>
    </row>
    <row r="52" spans="1:22" ht="45" x14ac:dyDescent="0.25">
      <c r="A52" s="33" t="str">
        <f t="shared" ca="1" si="7"/>
        <v>Finalizado</v>
      </c>
      <c r="B52" s="6" t="s">
        <v>104</v>
      </c>
      <c r="C52" s="6" t="s">
        <v>105</v>
      </c>
      <c r="D52" s="6" t="s">
        <v>513</v>
      </c>
      <c r="E52" s="6" t="s">
        <v>106</v>
      </c>
      <c r="F52" s="6" t="s">
        <v>107</v>
      </c>
      <c r="G52" s="6" t="s">
        <v>108</v>
      </c>
      <c r="H52" s="6" t="s">
        <v>109</v>
      </c>
      <c r="I52" s="6" t="s">
        <v>986</v>
      </c>
      <c r="J52" s="3" t="s">
        <v>110</v>
      </c>
      <c r="K52" s="6" t="s">
        <v>111</v>
      </c>
      <c r="L52" s="6" t="s">
        <v>112</v>
      </c>
      <c r="M52" s="6"/>
      <c r="N52" s="6" t="s">
        <v>636</v>
      </c>
      <c r="O52" s="1">
        <v>45905</v>
      </c>
      <c r="P52" s="1">
        <v>46086</v>
      </c>
      <c r="Q52" s="13">
        <v>1402526.8</v>
      </c>
      <c r="R52" s="42" t="s">
        <v>35</v>
      </c>
      <c r="S52" s="42" t="s">
        <v>928</v>
      </c>
      <c r="T52" s="42" t="s">
        <v>928</v>
      </c>
      <c r="U52" s="42"/>
      <c r="V52" s="14" t="s">
        <v>706</v>
      </c>
    </row>
    <row r="53" spans="1:22" ht="90" x14ac:dyDescent="0.25">
      <c r="A53" s="11" t="str">
        <f t="shared" ca="1" si="0"/>
        <v>Finalizado</v>
      </c>
      <c r="B53" s="6" t="s">
        <v>113</v>
      </c>
      <c r="C53" s="6" t="s">
        <v>665</v>
      </c>
      <c r="D53" s="6" t="s">
        <v>16</v>
      </c>
      <c r="E53" s="6" t="s">
        <v>114</v>
      </c>
      <c r="F53" s="6" t="s">
        <v>115</v>
      </c>
      <c r="G53" s="6" t="s">
        <v>116</v>
      </c>
      <c r="H53" s="6" t="s">
        <v>117</v>
      </c>
      <c r="I53" s="6" t="s">
        <v>986</v>
      </c>
      <c r="J53" s="3" t="s">
        <v>118</v>
      </c>
      <c r="K53" s="82" t="s">
        <v>256</v>
      </c>
      <c r="L53" s="6" t="s">
        <v>119</v>
      </c>
      <c r="M53" s="6"/>
      <c r="N53" s="6" t="s">
        <v>23</v>
      </c>
      <c r="O53" s="1">
        <v>46028</v>
      </c>
      <c r="P53" s="1">
        <v>46087</v>
      </c>
      <c r="Q53" s="13">
        <v>1080000</v>
      </c>
      <c r="R53" s="42" t="s">
        <v>35</v>
      </c>
      <c r="S53" s="42" t="s">
        <v>928</v>
      </c>
      <c r="T53" s="42" t="s">
        <v>928</v>
      </c>
      <c r="U53" s="42"/>
      <c r="V53" s="14" t="s">
        <v>985</v>
      </c>
    </row>
    <row r="54" spans="1:22" ht="30" x14ac:dyDescent="0.25">
      <c r="A54" s="11" t="str">
        <f t="shared" ca="1" si="0"/>
        <v>Prorrogado / Reajustado</v>
      </c>
      <c r="B54" s="30" t="s">
        <v>120</v>
      </c>
      <c r="C54" s="30" t="s">
        <v>121</v>
      </c>
      <c r="D54" s="30" t="s">
        <v>16</v>
      </c>
      <c r="E54" s="30" t="s">
        <v>122</v>
      </c>
      <c r="F54" s="30" t="s">
        <v>123</v>
      </c>
      <c r="G54" s="6" t="s">
        <v>124</v>
      </c>
      <c r="H54" s="30" t="s">
        <v>125</v>
      </c>
      <c r="I54" s="6" t="s">
        <v>983</v>
      </c>
      <c r="J54" s="30" t="s">
        <v>126</v>
      </c>
      <c r="K54" s="82" t="s">
        <v>256</v>
      </c>
      <c r="L54" s="6" t="s">
        <v>429</v>
      </c>
      <c r="M54" s="6"/>
      <c r="N54" s="6" t="s">
        <v>23</v>
      </c>
      <c r="O54" s="31">
        <v>45124</v>
      </c>
      <c r="P54" s="1">
        <v>45490</v>
      </c>
      <c r="Q54" s="32">
        <v>23800</v>
      </c>
      <c r="R54" s="29" t="s">
        <v>24</v>
      </c>
      <c r="S54" s="42" t="s">
        <v>928</v>
      </c>
      <c r="T54" s="29" t="s">
        <v>928</v>
      </c>
      <c r="U54" s="29"/>
      <c r="V54" s="14"/>
    </row>
    <row r="55" spans="1:22" ht="30" x14ac:dyDescent="0.25">
      <c r="A55" s="33" t="str">
        <f t="shared" ref="A55:A57" ca="1" si="8">IFERROR(IF(R55="Vigente",P55-TODAY(),IF(R55="Encerrado","Finalizado",IF(R55="Prorrogado / Reajustado","Prorrogado / Reajustado","Preencher Coluna Q ou O"))),"Prazo Indeterminado")</f>
        <v>Prorrogado / Reajustado</v>
      </c>
      <c r="B55" s="30" t="s">
        <v>120</v>
      </c>
      <c r="C55" s="30" t="s">
        <v>121</v>
      </c>
      <c r="D55" s="30" t="s">
        <v>16</v>
      </c>
      <c r="E55" s="30" t="s">
        <v>122</v>
      </c>
      <c r="F55" s="30" t="s">
        <v>123</v>
      </c>
      <c r="G55" s="6" t="s">
        <v>124</v>
      </c>
      <c r="H55" s="30" t="s">
        <v>125</v>
      </c>
      <c r="I55" s="6" t="s">
        <v>983</v>
      </c>
      <c r="J55" s="30" t="s">
        <v>126</v>
      </c>
      <c r="K55" s="81" t="s">
        <v>256</v>
      </c>
      <c r="L55" s="36" t="s">
        <v>429</v>
      </c>
      <c r="M55" s="36"/>
      <c r="N55" s="59" t="s">
        <v>100</v>
      </c>
      <c r="O55" s="60">
        <v>45490</v>
      </c>
      <c r="P55" s="60">
        <v>45855</v>
      </c>
      <c r="Q55" s="61">
        <v>23800</v>
      </c>
      <c r="R55" s="29" t="s">
        <v>24</v>
      </c>
      <c r="S55" s="42" t="s">
        <v>928</v>
      </c>
      <c r="T55" s="29" t="s">
        <v>928</v>
      </c>
      <c r="U55" s="29"/>
      <c r="V55" s="34"/>
    </row>
    <row r="56" spans="1:22" ht="30" x14ac:dyDescent="0.25">
      <c r="A56" s="33" t="str">
        <f t="shared" ca="1" si="8"/>
        <v>Prorrogado / Reajustado</v>
      </c>
      <c r="B56" s="30" t="s">
        <v>120</v>
      </c>
      <c r="C56" s="30" t="s">
        <v>121</v>
      </c>
      <c r="D56" s="30" t="s">
        <v>16</v>
      </c>
      <c r="E56" s="30" t="s">
        <v>122</v>
      </c>
      <c r="F56" s="30" t="s">
        <v>123</v>
      </c>
      <c r="G56" s="6" t="s">
        <v>124</v>
      </c>
      <c r="H56" s="30" t="s">
        <v>125</v>
      </c>
      <c r="I56" s="6" t="s">
        <v>983</v>
      </c>
      <c r="J56" s="30" t="s">
        <v>126</v>
      </c>
      <c r="K56" s="81" t="s">
        <v>256</v>
      </c>
      <c r="L56" s="36" t="s">
        <v>65</v>
      </c>
      <c r="M56" s="36"/>
      <c r="N56" s="59" t="s">
        <v>329</v>
      </c>
      <c r="O56" s="60">
        <v>45855</v>
      </c>
      <c r="P56" s="60">
        <v>46039</v>
      </c>
      <c r="Q56" s="61">
        <v>11900</v>
      </c>
      <c r="R56" s="29" t="s">
        <v>24</v>
      </c>
      <c r="S56" s="42" t="s">
        <v>928</v>
      </c>
      <c r="T56" s="29" t="s">
        <v>928</v>
      </c>
      <c r="U56" s="29"/>
      <c r="V56" s="34"/>
    </row>
    <row r="57" spans="1:22" ht="30" x14ac:dyDescent="0.25">
      <c r="A57" s="33" t="str">
        <f t="shared" ca="1" si="8"/>
        <v>Finalizado</v>
      </c>
      <c r="B57" s="30" t="s">
        <v>120</v>
      </c>
      <c r="C57" s="30" t="s">
        <v>121</v>
      </c>
      <c r="D57" s="30" t="s">
        <v>16</v>
      </c>
      <c r="E57" s="30" t="s">
        <v>122</v>
      </c>
      <c r="F57" s="30" t="s">
        <v>123</v>
      </c>
      <c r="G57" s="6" t="s">
        <v>124</v>
      </c>
      <c r="H57" s="30" t="s">
        <v>125</v>
      </c>
      <c r="I57" s="6" t="s">
        <v>983</v>
      </c>
      <c r="J57" s="30" t="s">
        <v>126</v>
      </c>
      <c r="K57" s="36" t="s">
        <v>65</v>
      </c>
      <c r="L57" s="36" t="s">
        <v>40</v>
      </c>
      <c r="M57" s="36"/>
      <c r="N57" s="59" t="s">
        <v>498</v>
      </c>
      <c r="O57" s="60">
        <v>46039</v>
      </c>
      <c r="P57" s="60">
        <v>46098</v>
      </c>
      <c r="Q57" s="61">
        <v>3966.67</v>
      </c>
      <c r="R57" s="62" t="s">
        <v>35</v>
      </c>
      <c r="S57" s="42" t="s">
        <v>928</v>
      </c>
      <c r="T57" s="29" t="s">
        <v>928</v>
      </c>
      <c r="U57" s="29"/>
      <c r="V57" s="14" t="s">
        <v>36</v>
      </c>
    </row>
    <row r="58" spans="1:22" ht="105" x14ac:dyDescent="0.25">
      <c r="A58" s="11" t="str">
        <f t="shared" ca="1" si="0"/>
        <v>Finalizado</v>
      </c>
      <c r="B58" s="6" t="s">
        <v>127</v>
      </c>
      <c r="C58" s="6" t="s">
        <v>128</v>
      </c>
      <c r="D58" s="6" t="s">
        <v>16</v>
      </c>
      <c r="E58" s="6" t="s">
        <v>129</v>
      </c>
      <c r="F58" s="6" t="s">
        <v>130</v>
      </c>
      <c r="G58" s="6" t="s">
        <v>683</v>
      </c>
      <c r="H58" s="6" t="s">
        <v>55</v>
      </c>
      <c r="I58" s="6" t="s">
        <v>986</v>
      </c>
      <c r="J58" s="22" t="s">
        <v>923</v>
      </c>
      <c r="K58" s="85" t="s">
        <v>256</v>
      </c>
      <c r="L58" s="6" t="s">
        <v>684</v>
      </c>
      <c r="M58" s="6"/>
      <c r="N58" s="6" t="s">
        <v>23</v>
      </c>
      <c r="O58" s="1">
        <v>45736</v>
      </c>
      <c r="P58" s="1">
        <v>46101</v>
      </c>
      <c r="Q58" s="13">
        <v>990000</v>
      </c>
      <c r="R58" s="42" t="s">
        <v>35</v>
      </c>
      <c r="S58" s="42" t="s">
        <v>928</v>
      </c>
      <c r="T58" s="42" t="s">
        <v>928</v>
      </c>
      <c r="U58" s="42"/>
      <c r="V58" s="14" t="s">
        <v>36</v>
      </c>
    </row>
    <row r="59" spans="1:22" ht="30" x14ac:dyDescent="0.25">
      <c r="A59" s="11" t="str">
        <f t="shared" ca="1" si="0"/>
        <v>Finalizado</v>
      </c>
      <c r="B59" s="6" t="s">
        <v>132</v>
      </c>
      <c r="C59" s="6" t="s">
        <v>133</v>
      </c>
      <c r="D59" s="6" t="s">
        <v>27</v>
      </c>
      <c r="E59" s="6" t="s">
        <v>134</v>
      </c>
      <c r="F59" s="6" t="s">
        <v>135</v>
      </c>
      <c r="G59" s="6" t="s">
        <v>136</v>
      </c>
      <c r="H59" s="6" t="s">
        <v>137</v>
      </c>
      <c r="I59" s="6" t="s">
        <v>986</v>
      </c>
      <c r="J59" s="3" t="s">
        <v>138</v>
      </c>
      <c r="K59" s="6" t="s">
        <v>139</v>
      </c>
      <c r="L59" s="6" t="s">
        <v>99</v>
      </c>
      <c r="M59" s="6"/>
      <c r="N59" s="6" t="s">
        <v>23</v>
      </c>
      <c r="O59" s="1">
        <v>45741</v>
      </c>
      <c r="P59" s="1">
        <v>46106</v>
      </c>
      <c r="Q59" s="13">
        <v>195000</v>
      </c>
      <c r="R59" s="42" t="s">
        <v>35</v>
      </c>
      <c r="S59" s="42" t="s">
        <v>928</v>
      </c>
      <c r="T59" s="42" t="s">
        <v>928</v>
      </c>
      <c r="U59" s="42"/>
      <c r="V59" s="14" t="s">
        <v>36</v>
      </c>
    </row>
    <row r="60" spans="1:22" ht="30" x14ac:dyDescent="0.25">
      <c r="A60" s="11" t="str">
        <f t="shared" ca="1" si="0"/>
        <v>Finalizado</v>
      </c>
      <c r="B60" s="6" t="s">
        <v>140</v>
      </c>
      <c r="C60" s="6" t="s">
        <v>141</v>
      </c>
      <c r="D60" s="6" t="s">
        <v>27</v>
      </c>
      <c r="E60" s="6" t="s">
        <v>142</v>
      </c>
      <c r="F60" s="6" t="s">
        <v>143</v>
      </c>
      <c r="G60" s="6" t="s">
        <v>136</v>
      </c>
      <c r="H60" s="6" t="s">
        <v>137</v>
      </c>
      <c r="I60" s="6" t="s">
        <v>986</v>
      </c>
      <c r="J60" s="3" t="s">
        <v>138</v>
      </c>
      <c r="K60" s="26" t="s">
        <v>50</v>
      </c>
      <c r="L60" s="6" t="s">
        <v>144</v>
      </c>
      <c r="M60" s="6"/>
      <c r="N60" s="6" t="s">
        <v>23</v>
      </c>
      <c r="O60" s="1">
        <v>45741</v>
      </c>
      <c r="P60" s="1">
        <v>46106</v>
      </c>
      <c r="Q60" s="13">
        <v>240000</v>
      </c>
      <c r="R60" s="42" t="s">
        <v>35</v>
      </c>
      <c r="S60" s="42" t="s">
        <v>928</v>
      </c>
      <c r="T60" s="42" t="s">
        <v>928</v>
      </c>
      <c r="U60" s="42"/>
      <c r="V60" s="14" t="s">
        <v>36</v>
      </c>
    </row>
    <row r="61" spans="1:22" ht="45" x14ac:dyDescent="0.25">
      <c r="A61" s="11" t="str">
        <f t="shared" ca="1" si="0"/>
        <v>Finalizado</v>
      </c>
      <c r="B61" s="6" t="s">
        <v>145</v>
      </c>
      <c r="C61" s="6" t="s">
        <v>146</v>
      </c>
      <c r="D61" s="6" t="s">
        <v>27</v>
      </c>
      <c r="E61" s="6" t="s">
        <v>147</v>
      </c>
      <c r="F61" s="6" t="s">
        <v>148</v>
      </c>
      <c r="G61" s="6" t="s">
        <v>136</v>
      </c>
      <c r="H61" s="6" t="s">
        <v>137</v>
      </c>
      <c r="I61" s="6" t="s">
        <v>986</v>
      </c>
      <c r="J61" s="3" t="s">
        <v>138</v>
      </c>
      <c r="K61" s="6" t="s">
        <v>139</v>
      </c>
      <c r="L61" s="6" t="s">
        <v>65</v>
      </c>
      <c r="M61" s="6"/>
      <c r="N61" s="6" t="s">
        <v>23</v>
      </c>
      <c r="O61" s="1">
        <v>45741</v>
      </c>
      <c r="P61" s="1">
        <v>46106</v>
      </c>
      <c r="Q61" s="13">
        <v>250000</v>
      </c>
      <c r="R61" s="42" t="s">
        <v>35</v>
      </c>
      <c r="S61" s="42" t="s">
        <v>928</v>
      </c>
      <c r="T61" s="42" t="s">
        <v>928</v>
      </c>
      <c r="U61" s="42"/>
      <c r="V61" s="14" t="s">
        <v>36</v>
      </c>
    </row>
    <row r="62" spans="1:22" ht="75" x14ac:dyDescent="0.25">
      <c r="A62" s="11" t="str">
        <f t="shared" ca="1" si="0"/>
        <v>Finalizado</v>
      </c>
      <c r="B62" s="6" t="s">
        <v>149</v>
      </c>
      <c r="C62" s="6" t="s">
        <v>150</v>
      </c>
      <c r="D62" s="6" t="s">
        <v>151</v>
      </c>
      <c r="E62" s="6" t="s">
        <v>152</v>
      </c>
      <c r="F62" s="6" t="s">
        <v>153</v>
      </c>
      <c r="G62" s="36" t="s">
        <v>912</v>
      </c>
      <c r="H62" s="6" t="s">
        <v>154</v>
      </c>
      <c r="I62" s="6" t="s">
        <v>986</v>
      </c>
      <c r="J62" s="30" t="s">
        <v>913</v>
      </c>
      <c r="K62" s="6" t="s">
        <v>98</v>
      </c>
      <c r="L62" s="6" t="s">
        <v>99</v>
      </c>
      <c r="M62" s="6"/>
      <c r="N62" s="6" t="s">
        <v>23</v>
      </c>
      <c r="O62" s="1">
        <v>45742</v>
      </c>
      <c r="P62" s="1">
        <v>46107</v>
      </c>
      <c r="Q62" s="13">
        <v>200000</v>
      </c>
      <c r="R62" s="42" t="s">
        <v>35</v>
      </c>
      <c r="S62" s="42" t="s">
        <v>928</v>
      </c>
      <c r="T62" s="42" t="s">
        <v>928</v>
      </c>
      <c r="U62" s="42"/>
      <c r="V62" s="14"/>
    </row>
    <row r="63" spans="1:22" ht="30" x14ac:dyDescent="0.25">
      <c r="A63" s="11" t="str">
        <f t="shared" ca="1" si="0"/>
        <v>Prorrogado / Reajustado</v>
      </c>
      <c r="B63" s="6" t="s">
        <v>155</v>
      </c>
      <c r="C63" s="6" t="s">
        <v>156</v>
      </c>
      <c r="D63" s="6" t="s">
        <v>27</v>
      </c>
      <c r="E63" s="6" t="s">
        <v>157</v>
      </c>
      <c r="F63" s="6" t="s">
        <v>158</v>
      </c>
      <c r="G63" s="6" t="s">
        <v>159</v>
      </c>
      <c r="H63" s="6" t="s">
        <v>160</v>
      </c>
      <c r="I63" s="6" t="s">
        <v>986</v>
      </c>
      <c r="J63" s="3" t="s">
        <v>161</v>
      </c>
      <c r="K63" s="82" t="s">
        <v>256</v>
      </c>
      <c r="L63" s="6" t="s">
        <v>429</v>
      </c>
      <c r="M63" s="6"/>
      <c r="N63" s="6" t="s">
        <v>23</v>
      </c>
      <c r="O63" s="1">
        <v>45562</v>
      </c>
      <c r="P63" s="1">
        <v>45927</v>
      </c>
      <c r="Q63" s="13">
        <v>21396</v>
      </c>
      <c r="R63" s="42" t="s">
        <v>24</v>
      </c>
      <c r="S63" s="42" t="s">
        <v>928</v>
      </c>
      <c r="T63" s="42" t="s">
        <v>928</v>
      </c>
      <c r="U63" s="42"/>
      <c r="V63" s="14"/>
    </row>
    <row r="64" spans="1:22" ht="30" x14ac:dyDescent="0.25">
      <c r="A64" s="11" t="str">
        <f ca="1">IFERROR(IF(R64="Vigente",P64-TODAY(),IF(R64="Encerrado","Finalizado",IF(R64="Prorrogado / Reajustado","Prorrogado / Reajustado","Preencher Coluna Q ou O"))),"Prazo Indeterminado")</f>
        <v>Prorrogado / Reajustado</v>
      </c>
      <c r="B64" s="6" t="s">
        <v>155</v>
      </c>
      <c r="C64" s="6" t="s">
        <v>156</v>
      </c>
      <c r="D64" s="6" t="s">
        <v>27</v>
      </c>
      <c r="E64" s="6" t="s">
        <v>157</v>
      </c>
      <c r="F64" s="6" t="s">
        <v>158</v>
      </c>
      <c r="G64" s="6" t="s">
        <v>159</v>
      </c>
      <c r="H64" s="6" t="s">
        <v>160</v>
      </c>
      <c r="I64" s="6" t="s">
        <v>986</v>
      </c>
      <c r="J64" s="3" t="s">
        <v>161</v>
      </c>
      <c r="K64" s="36" t="s">
        <v>162</v>
      </c>
      <c r="L64" s="36" t="s">
        <v>353</v>
      </c>
      <c r="M64" s="36"/>
      <c r="N64" s="6" t="s">
        <v>100</v>
      </c>
      <c r="O64" s="1">
        <v>45927</v>
      </c>
      <c r="P64" s="1">
        <v>46108</v>
      </c>
      <c r="Q64" s="13">
        <v>11270.47</v>
      </c>
      <c r="R64" s="42" t="s">
        <v>24</v>
      </c>
      <c r="S64" s="42" t="s">
        <v>928</v>
      </c>
      <c r="T64" s="42" t="s">
        <v>928</v>
      </c>
      <c r="U64" s="42"/>
      <c r="V64" s="14"/>
    </row>
    <row r="65" spans="1:22" ht="60" x14ac:dyDescent="0.25">
      <c r="A65" s="11" t="str">
        <f t="shared" ca="1" si="0"/>
        <v>Prorrogado / Reajustado</v>
      </c>
      <c r="B65" s="6" t="s">
        <v>163</v>
      </c>
      <c r="C65" s="6" t="s">
        <v>164</v>
      </c>
      <c r="D65" s="6" t="s">
        <v>16</v>
      </c>
      <c r="E65" s="12" t="s">
        <v>165</v>
      </c>
      <c r="F65" s="6" t="s">
        <v>166</v>
      </c>
      <c r="G65" s="6" t="s">
        <v>167</v>
      </c>
      <c r="H65" s="6" t="s">
        <v>168</v>
      </c>
      <c r="I65" s="6" t="s">
        <v>983</v>
      </c>
      <c r="J65" s="3" t="s">
        <v>169</v>
      </c>
      <c r="K65" s="82" t="s">
        <v>256</v>
      </c>
      <c r="L65" s="6" t="s">
        <v>84</v>
      </c>
      <c r="M65" s="6"/>
      <c r="N65" s="6" t="s">
        <v>23</v>
      </c>
      <c r="O65" s="1">
        <v>45012</v>
      </c>
      <c r="P65" s="1">
        <v>45378</v>
      </c>
      <c r="Q65" s="13">
        <v>9600</v>
      </c>
      <c r="R65" s="42" t="s">
        <v>24</v>
      </c>
      <c r="S65" s="42" t="s">
        <v>928</v>
      </c>
      <c r="T65" s="42" t="s">
        <v>928</v>
      </c>
      <c r="U65" s="42"/>
      <c r="V65" s="14"/>
    </row>
    <row r="66" spans="1:22" ht="60" x14ac:dyDescent="0.25">
      <c r="A66" s="11" t="str">
        <f t="shared" ref="A66:A67" ca="1" si="9">IFERROR(IF(R66="Vigente",P66-TODAY(),IF(R66="Encerrado","Finalizado",IF(R66="Prorrogado / Reajustado","Prorrogado / Reajustado","Preencher Coluna Q ou O"))),"Prazo Indeterminado")</f>
        <v>Prorrogado / Reajustado</v>
      </c>
      <c r="B66" s="6" t="s">
        <v>163</v>
      </c>
      <c r="C66" s="6" t="s">
        <v>164</v>
      </c>
      <c r="D66" s="6" t="s">
        <v>16</v>
      </c>
      <c r="E66" s="12" t="s">
        <v>165</v>
      </c>
      <c r="F66" s="6" t="s">
        <v>166</v>
      </c>
      <c r="G66" s="6" t="s">
        <v>167</v>
      </c>
      <c r="H66" s="6" t="s">
        <v>168</v>
      </c>
      <c r="I66" s="6" t="s">
        <v>983</v>
      </c>
      <c r="J66" s="3" t="s">
        <v>169</v>
      </c>
      <c r="K66" s="81" t="s">
        <v>256</v>
      </c>
      <c r="L66" s="36" t="s">
        <v>656</v>
      </c>
      <c r="M66" s="36"/>
      <c r="N66" s="6" t="s">
        <v>100</v>
      </c>
      <c r="O66" s="1">
        <v>45378</v>
      </c>
      <c r="P66" s="1">
        <v>45743</v>
      </c>
      <c r="Q66" s="13">
        <v>9600</v>
      </c>
      <c r="R66" s="42" t="s">
        <v>24</v>
      </c>
      <c r="S66" s="42" t="s">
        <v>928</v>
      </c>
      <c r="T66" s="42" t="s">
        <v>928</v>
      </c>
      <c r="U66" s="42"/>
      <c r="V66" s="14"/>
    </row>
    <row r="67" spans="1:22" ht="60" x14ac:dyDescent="0.25">
      <c r="A67" s="11" t="str">
        <f t="shared" ca="1" si="9"/>
        <v>Prorrogado / Reajustado</v>
      </c>
      <c r="B67" s="6" t="s">
        <v>163</v>
      </c>
      <c r="C67" s="6" t="s">
        <v>164</v>
      </c>
      <c r="D67" s="6" t="s">
        <v>16</v>
      </c>
      <c r="E67" s="12" t="s">
        <v>165</v>
      </c>
      <c r="F67" s="6" t="s">
        <v>166</v>
      </c>
      <c r="G67" s="6" t="s">
        <v>167</v>
      </c>
      <c r="H67" s="6" t="s">
        <v>168</v>
      </c>
      <c r="I67" s="6" t="s">
        <v>983</v>
      </c>
      <c r="J67" s="3" t="s">
        <v>169</v>
      </c>
      <c r="K67" s="36" t="s">
        <v>470</v>
      </c>
      <c r="L67" s="36" t="s">
        <v>84</v>
      </c>
      <c r="M67" s="36"/>
      <c r="N67" s="6" t="s">
        <v>329</v>
      </c>
      <c r="O67" s="1">
        <v>45743</v>
      </c>
      <c r="P67" s="1">
        <v>46108</v>
      </c>
      <c r="Q67" s="13">
        <v>10032.64</v>
      </c>
      <c r="R67" s="42" t="s">
        <v>24</v>
      </c>
      <c r="S67" s="42" t="s">
        <v>928</v>
      </c>
      <c r="T67" s="42" t="s">
        <v>928</v>
      </c>
      <c r="U67" s="42"/>
      <c r="V67" s="14"/>
    </row>
    <row r="68" spans="1:22" ht="75" x14ac:dyDescent="0.25">
      <c r="A68" s="11" t="str">
        <f t="shared" ca="1" si="0"/>
        <v>Finalizado</v>
      </c>
      <c r="B68" s="6" t="s">
        <v>172</v>
      </c>
      <c r="C68" s="6" t="s">
        <v>173</v>
      </c>
      <c r="D68" s="6" t="s">
        <v>16</v>
      </c>
      <c r="E68" s="6" t="s">
        <v>174</v>
      </c>
      <c r="F68" s="6" t="s">
        <v>175</v>
      </c>
      <c r="G68" s="6" t="s">
        <v>176</v>
      </c>
      <c r="H68" s="6" t="s">
        <v>177</v>
      </c>
      <c r="I68" s="6" t="s">
        <v>986</v>
      </c>
      <c r="J68" s="3" t="s">
        <v>178</v>
      </c>
      <c r="K68" s="6" t="s">
        <v>179</v>
      </c>
      <c r="L68" s="6" t="s">
        <v>180</v>
      </c>
      <c r="M68" s="6"/>
      <c r="N68" s="6" t="s">
        <v>23</v>
      </c>
      <c r="O68" s="1">
        <v>45751</v>
      </c>
      <c r="P68" s="1">
        <v>46116</v>
      </c>
      <c r="Q68" s="13">
        <v>266990.46000000002</v>
      </c>
      <c r="R68" s="42" t="s">
        <v>35</v>
      </c>
      <c r="S68" s="42" t="s">
        <v>928</v>
      </c>
      <c r="T68" s="42" t="s">
        <v>928</v>
      </c>
      <c r="U68" s="42"/>
      <c r="V68" s="14"/>
    </row>
    <row r="69" spans="1:22" ht="30" x14ac:dyDescent="0.25">
      <c r="A69" s="11" t="str">
        <f t="shared" ca="1" si="0"/>
        <v>Prorrogado / Reajustado</v>
      </c>
      <c r="B69" s="6" t="s">
        <v>181</v>
      </c>
      <c r="C69" s="6" t="s">
        <v>182</v>
      </c>
      <c r="D69" s="6" t="s">
        <v>16</v>
      </c>
      <c r="E69" s="6" t="s">
        <v>183</v>
      </c>
      <c r="F69" s="6" t="s">
        <v>184</v>
      </c>
      <c r="G69" s="6" t="s">
        <v>185</v>
      </c>
      <c r="H69" s="15" t="s">
        <v>186</v>
      </c>
      <c r="I69" s="6" t="s">
        <v>983</v>
      </c>
      <c r="J69" s="4" t="s">
        <v>187</v>
      </c>
      <c r="K69" s="82" t="s">
        <v>256</v>
      </c>
      <c r="L69" s="76" t="s">
        <v>84</v>
      </c>
      <c r="M69" s="76"/>
      <c r="N69" s="6" t="s">
        <v>23</v>
      </c>
      <c r="O69" s="1">
        <v>45020</v>
      </c>
      <c r="P69" s="1">
        <v>45386</v>
      </c>
      <c r="Q69" s="13">
        <v>247452.35</v>
      </c>
      <c r="R69" s="42" t="s">
        <v>24</v>
      </c>
      <c r="S69" s="42" t="s">
        <v>928</v>
      </c>
      <c r="T69" s="42" t="s">
        <v>928</v>
      </c>
      <c r="U69" s="42"/>
      <c r="V69" s="14"/>
    </row>
    <row r="70" spans="1:22" ht="30" x14ac:dyDescent="0.25">
      <c r="A70" s="11" t="str">
        <f t="shared" ref="A70:A73" ca="1" si="10">IFERROR(IF(R70="Vigente",P70-TODAY(),IF(R70="Encerrado","Finalizado",IF(R70="Prorrogado / Reajustado","Prorrogado / Reajustado","Preencher Coluna Q ou O"))),"Prazo Indeterminado")</f>
        <v>Prorrogado / Reajustado</v>
      </c>
      <c r="B70" s="6" t="s">
        <v>181</v>
      </c>
      <c r="C70" s="6" t="s">
        <v>182</v>
      </c>
      <c r="D70" s="6" t="s">
        <v>16</v>
      </c>
      <c r="E70" s="6" t="s">
        <v>183</v>
      </c>
      <c r="F70" s="6" t="s">
        <v>184</v>
      </c>
      <c r="G70" s="6" t="s">
        <v>185</v>
      </c>
      <c r="H70" s="15" t="s">
        <v>186</v>
      </c>
      <c r="I70" s="6" t="s">
        <v>983</v>
      </c>
      <c r="J70" s="4" t="s">
        <v>187</v>
      </c>
      <c r="K70" s="81" t="s">
        <v>256</v>
      </c>
      <c r="L70" s="76" t="s">
        <v>84</v>
      </c>
      <c r="M70" s="76"/>
      <c r="N70" s="6" t="s">
        <v>100</v>
      </c>
      <c r="O70" s="1">
        <v>45386</v>
      </c>
      <c r="P70" s="1">
        <v>45751</v>
      </c>
      <c r="Q70" s="13">
        <v>247452.35</v>
      </c>
      <c r="R70" s="42" t="s">
        <v>24</v>
      </c>
      <c r="S70" s="42" t="s">
        <v>928</v>
      </c>
      <c r="T70" s="42" t="s">
        <v>928</v>
      </c>
      <c r="U70" s="42"/>
      <c r="V70" s="14"/>
    </row>
    <row r="71" spans="1:22" ht="30" x14ac:dyDescent="0.25">
      <c r="A71" s="11" t="str">
        <f t="shared" ca="1" si="10"/>
        <v>Prorrogado / Reajustado</v>
      </c>
      <c r="B71" s="6" t="s">
        <v>181</v>
      </c>
      <c r="C71" s="6" t="s">
        <v>182</v>
      </c>
      <c r="D71" s="6" t="s">
        <v>16</v>
      </c>
      <c r="E71" s="6" t="s">
        <v>183</v>
      </c>
      <c r="F71" s="6" t="s">
        <v>184</v>
      </c>
      <c r="G71" s="6" t="s">
        <v>185</v>
      </c>
      <c r="H71" s="15" t="s">
        <v>186</v>
      </c>
      <c r="I71" s="6" t="s">
        <v>983</v>
      </c>
      <c r="J71" s="4" t="s">
        <v>187</v>
      </c>
      <c r="K71" s="81" t="s">
        <v>256</v>
      </c>
      <c r="L71" s="76" t="s">
        <v>84</v>
      </c>
      <c r="M71" s="76"/>
      <c r="N71" s="6" t="s">
        <v>634</v>
      </c>
      <c r="O71" s="1">
        <v>45292</v>
      </c>
      <c r="P71" s="1">
        <v>45657</v>
      </c>
      <c r="Q71" s="13">
        <v>290137.49</v>
      </c>
      <c r="R71" s="42" t="s">
        <v>24</v>
      </c>
      <c r="S71" s="42" t="s">
        <v>928</v>
      </c>
      <c r="T71" s="42" t="s">
        <v>928</v>
      </c>
      <c r="U71" s="42"/>
      <c r="V71" s="14"/>
    </row>
    <row r="72" spans="1:22" ht="30" x14ac:dyDescent="0.25">
      <c r="A72" s="11" t="str">
        <f t="shared" ca="1" si="10"/>
        <v>Prorrogado / Reajustado</v>
      </c>
      <c r="B72" s="6" t="s">
        <v>181</v>
      </c>
      <c r="C72" s="6" t="s">
        <v>182</v>
      </c>
      <c r="D72" s="6" t="s">
        <v>16</v>
      </c>
      <c r="E72" s="6" t="s">
        <v>183</v>
      </c>
      <c r="F72" s="6" t="s">
        <v>184</v>
      </c>
      <c r="G72" s="6" t="s">
        <v>185</v>
      </c>
      <c r="H72" s="15" t="s">
        <v>186</v>
      </c>
      <c r="I72" s="6" t="s">
        <v>983</v>
      </c>
      <c r="J72" s="4" t="s">
        <v>187</v>
      </c>
      <c r="K72" s="44" t="s">
        <v>171</v>
      </c>
      <c r="L72" s="44" t="s">
        <v>84</v>
      </c>
      <c r="M72" s="76"/>
      <c r="N72" s="6" t="s">
        <v>329</v>
      </c>
      <c r="O72" s="1">
        <v>45751</v>
      </c>
      <c r="P72" s="1">
        <v>46116</v>
      </c>
      <c r="Q72" s="13">
        <v>290137.49</v>
      </c>
      <c r="R72" s="42" t="s">
        <v>24</v>
      </c>
      <c r="S72" s="42" t="s">
        <v>928</v>
      </c>
      <c r="T72" s="42" t="s">
        <v>928</v>
      </c>
      <c r="U72" s="42"/>
      <c r="V72" s="14"/>
    </row>
    <row r="73" spans="1:22" ht="30" x14ac:dyDescent="0.25">
      <c r="A73" s="11" t="str">
        <f t="shared" ca="1" si="10"/>
        <v>Prorrogado / Reajustado</v>
      </c>
      <c r="B73" s="6" t="s">
        <v>181</v>
      </c>
      <c r="C73" s="6" t="s">
        <v>182</v>
      </c>
      <c r="D73" s="6" t="s">
        <v>16</v>
      </c>
      <c r="E73" s="6" t="s">
        <v>183</v>
      </c>
      <c r="F73" s="6" t="s">
        <v>184</v>
      </c>
      <c r="G73" s="6" t="s">
        <v>185</v>
      </c>
      <c r="H73" s="15" t="s">
        <v>186</v>
      </c>
      <c r="I73" s="6" t="s">
        <v>983</v>
      </c>
      <c r="J73" s="4" t="s">
        <v>187</v>
      </c>
      <c r="K73" s="44" t="s">
        <v>171</v>
      </c>
      <c r="L73" s="44" t="s">
        <v>84</v>
      </c>
      <c r="M73" s="76"/>
      <c r="N73" s="6" t="s">
        <v>636</v>
      </c>
      <c r="O73" s="1">
        <v>45658</v>
      </c>
      <c r="P73" s="1">
        <v>46022</v>
      </c>
      <c r="Q73" s="13">
        <v>304575.02</v>
      </c>
      <c r="R73" s="42" t="s">
        <v>24</v>
      </c>
      <c r="S73" s="42" t="s">
        <v>928</v>
      </c>
      <c r="T73" s="42" t="s">
        <v>928</v>
      </c>
      <c r="U73" s="42"/>
      <c r="V73" s="14"/>
    </row>
    <row r="74" spans="1:22" ht="45" x14ac:dyDescent="0.25">
      <c r="A74" s="11" t="str">
        <f t="shared" ca="1" si="0"/>
        <v>Finalizado</v>
      </c>
      <c r="B74" s="6" t="s">
        <v>188</v>
      </c>
      <c r="C74" s="6" t="s">
        <v>189</v>
      </c>
      <c r="D74" s="6" t="s">
        <v>151</v>
      </c>
      <c r="E74" s="6" t="s">
        <v>190</v>
      </c>
      <c r="F74" s="6" t="s">
        <v>191</v>
      </c>
      <c r="G74" s="6" t="s">
        <v>750</v>
      </c>
      <c r="H74" s="6" t="s">
        <v>192</v>
      </c>
      <c r="I74" s="6" t="s">
        <v>983</v>
      </c>
      <c r="J74" s="3" t="s">
        <v>193</v>
      </c>
      <c r="K74" s="6" t="s">
        <v>194</v>
      </c>
      <c r="L74" s="6" t="s">
        <v>195</v>
      </c>
      <c r="M74" s="6"/>
      <c r="N74" s="6" t="s">
        <v>23</v>
      </c>
      <c r="O74" s="1">
        <v>45937</v>
      </c>
      <c r="P74" s="1">
        <v>46117</v>
      </c>
      <c r="Q74" s="13">
        <v>40000</v>
      </c>
      <c r="R74" s="42" t="s">
        <v>35</v>
      </c>
      <c r="S74" s="42" t="s">
        <v>928</v>
      </c>
      <c r="T74" s="42" t="s">
        <v>930</v>
      </c>
      <c r="U74" s="42"/>
      <c r="V74" s="14"/>
    </row>
    <row r="75" spans="1:22" ht="45" x14ac:dyDescent="0.25">
      <c r="A75" s="11" t="str">
        <f t="shared" ca="1" si="0"/>
        <v>Prorrogado / Reajustado</v>
      </c>
      <c r="B75" s="6" t="s">
        <v>181</v>
      </c>
      <c r="C75" s="6" t="s">
        <v>196</v>
      </c>
      <c r="D75" s="6" t="s">
        <v>16</v>
      </c>
      <c r="E75" s="6" t="s">
        <v>197</v>
      </c>
      <c r="F75" s="6" t="s">
        <v>198</v>
      </c>
      <c r="G75" s="6" t="s">
        <v>751</v>
      </c>
      <c r="H75" s="15" t="s">
        <v>199</v>
      </c>
      <c r="I75" s="6" t="s">
        <v>983</v>
      </c>
      <c r="J75" s="5" t="s">
        <v>200</v>
      </c>
      <c r="K75" s="85" t="s">
        <v>256</v>
      </c>
      <c r="L75" s="26" t="s">
        <v>84</v>
      </c>
      <c r="M75" s="26"/>
      <c r="N75" s="6" t="s">
        <v>23</v>
      </c>
      <c r="O75" s="1">
        <v>45040</v>
      </c>
      <c r="P75" s="67">
        <v>45406</v>
      </c>
      <c r="Q75" s="86">
        <v>915993.79</v>
      </c>
      <c r="R75" s="68" t="s">
        <v>24</v>
      </c>
      <c r="S75" s="23" t="s">
        <v>928</v>
      </c>
      <c r="T75" s="23" t="s">
        <v>928</v>
      </c>
      <c r="U75" s="42"/>
      <c r="V75" s="14"/>
    </row>
    <row r="76" spans="1:22" ht="45" x14ac:dyDescent="0.25">
      <c r="A76" s="11" t="str">
        <f t="shared" ref="A76:A81" ca="1" si="11">IFERROR(IF(R76="Vigente",P76-TODAY(),IF(R76="Encerrado","Finalizado",IF(R76="Prorrogado / Reajustado","Prorrogado / Reajustado","Preencher Coluna Q ou O"))),"Prazo Indeterminado")</f>
        <v>Prorrogado / Reajustado</v>
      </c>
      <c r="B76" s="6" t="s">
        <v>181</v>
      </c>
      <c r="C76" s="6" t="s">
        <v>196</v>
      </c>
      <c r="D76" s="6" t="s">
        <v>16</v>
      </c>
      <c r="E76" s="6" t="s">
        <v>197</v>
      </c>
      <c r="F76" s="6" t="s">
        <v>198</v>
      </c>
      <c r="G76" s="6" t="s">
        <v>751</v>
      </c>
      <c r="H76" s="15" t="s">
        <v>199</v>
      </c>
      <c r="I76" s="6" t="s">
        <v>983</v>
      </c>
      <c r="J76" s="5" t="s">
        <v>200</v>
      </c>
      <c r="K76" s="81" t="s">
        <v>256</v>
      </c>
      <c r="L76" s="36" t="s">
        <v>84</v>
      </c>
      <c r="M76" s="36"/>
      <c r="N76" s="6" t="s">
        <v>634</v>
      </c>
      <c r="O76" s="1">
        <v>44927</v>
      </c>
      <c r="P76" s="1">
        <v>45291</v>
      </c>
      <c r="Q76" s="13">
        <v>966450.28</v>
      </c>
      <c r="R76" s="68" t="s">
        <v>24</v>
      </c>
      <c r="S76" s="23" t="s">
        <v>928</v>
      </c>
      <c r="T76" s="23" t="s">
        <v>928</v>
      </c>
      <c r="U76" s="42"/>
      <c r="V76" s="14"/>
    </row>
    <row r="77" spans="1:22" ht="45" x14ac:dyDescent="0.25">
      <c r="A77" s="11" t="str">
        <f t="shared" ca="1" si="11"/>
        <v>Prorrogado / Reajustado</v>
      </c>
      <c r="B77" s="6" t="s">
        <v>181</v>
      </c>
      <c r="C77" s="6" t="s">
        <v>196</v>
      </c>
      <c r="D77" s="6" t="s">
        <v>16</v>
      </c>
      <c r="E77" s="6" t="s">
        <v>197</v>
      </c>
      <c r="F77" s="6" t="s">
        <v>198</v>
      </c>
      <c r="G77" s="6" t="s">
        <v>751</v>
      </c>
      <c r="H77" s="15" t="s">
        <v>199</v>
      </c>
      <c r="I77" s="6" t="s">
        <v>983</v>
      </c>
      <c r="J77" s="5" t="s">
        <v>200</v>
      </c>
      <c r="K77" s="81" t="s">
        <v>256</v>
      </c>
      <c r="L77" s="36" t="s">
        <v>84</v>
      </c>
      <c r="M77" s="36"/>
      <c r="N77" s="6" t="s">
        <v>100</v>
      </c>
      <c r="O77" s="1">
        <v>45406</v>
      </c>
      <c r="P77" s="1">
        <v>45771</v>
      </c>
      <c r="Q77" s="13">
        <v>966450.28</v>
      </c>
      <c r="R77" s="68" t="s">
        <v>24</v>
      </c>
      <c r="S77" s="23" t="s">
        <v>928</v>
      </c>
      <c r="T77" s="23" t="s">
        <v>928</v>
      </c>
      <c r="U77" s="42"/>
      <c r="V77" s="14"/>
    </row>
    <row r="78" spans="1:22" ht="45" x14ac:dyDescent="0.25">
      <c r="A78" s="11" t="str">
        <f t="shared" ca="1" si="11"/>
        <v>Prorrogado / Reajustado</v>
      </c>
      <c r="B78" s="6" t="s">
        <v>181</v>
      </c>
      <c r="C78" s="6" t="s">
        <v>196</v>
      </c>
      <c r="D78" s="6" t="s">
        <v>16</v>
      </c>
      <c r="E78" s="6" t="s">
        <v>197</v>
      </c>
      <c r="F78" s="6" t="s">
        <v>198</v>
      </c>
      <c r="G78" s="6" t="s">
        <v>751</v>
      </c>
      <c r="H78" s="15" t="s">
        <v>199</v>
      </c>
      <c r="I78" s="6" t="s">
        <v>983</v>
      </c>
      <c r="J78" s="5" t="s">
        <v>200</v>
      </c>
      <c r="K78" s="81" t="s">
        <v>256</v>
      </c>
      <c r="L78" s="36" t="s">
        <v>656</v>
      </c>
      <c r="M78" s="36"/>
      <c r="N78" s="6" t="s">
        <v>636</v>
      </c>
      <c r="O78" s="1">
        <v>45292</v>
      </c>
      <c r="P78" s="1">
        <v>45657</v>
      </c>
      <c r="Q78" s="13">
        <v>1017946.08</v>
      </c>
      <c r="R78" s="68" t="s">
        <v>24</v>
      </c>
      <c r="S78" s="23" t="s">
        <v>928</v>
      </c>
      <c r="T78" s="23" t="s">
        <v>928</v>
      </c>
      <c r="U78" s="42"/>
      <c r="V78" s="14"/>
    </row>
    <row r="79" spans="1:22" ht="45" x14ac:dyDescent="0.25">
      <c r="A79" s="11" t="str">
        <f t="shared" ca="1" si="11"/>
        <v>Prorrogado / Reajustado</v>
      </c>
      <c r="B79" s="6" t="s">
        <v>181</v>
      </c>
      <c r="C79" s="6" t="s">
        <v>196</v>
      </c>
      <c r="D79" s="6" t="s">
        <v>16</v>
      </c>
      <c r="E79" s="6" t="s">
        <v>197</v>
      </c>
      <c r="F79" s="6" t="s">
        <v>198</v>
      </c>
      <c r="G79" s="6" t="s">
        <v>751</v>
      </c>
      <c r="H79" s="15" t="s">
        <v>199</v>
      </c>
      <c r="I79" s="6" t="s">
        <v>983</v>
      </c>
      <c r="J79" s="5" t="s">
        <v>200</v>
      </c>
      <c r="K79" s="81" t="s">
        <v>256</v>
      </c>
      <c r="L79" s="36" t="s">
        <v>656</v>
      </c>
      <c r="M79" s="36"/>
      <c r="N79" s="6" t="s">
        <v>329</v>
      </c>
      <c r="O79" s="1">
        <v>45406</v>
      </c>
      <c r="P79" s="1">
        <v>45771</v>
      </c>
      <c r="Q79" s="13">
        <v>1264409.6100000001</v>
      </c>
      <c r="R79" s="68" t="s">
        <v>24</v>
      </c>
      <c r="S79" s="23" t="s">
        <v>928</v>
      </c>
      <c r="T79" s="23" t="s">
        <v>928</v>
      </c>
      <c r="U79" s="42"/>
      <c r="V79" s="14" t="s">
        <v>760</v>
      </c>
    </row>
    <row r="80" spans="1:22" ht="45" x14ac:dyDescent="0.25">
      <c r="A80" s="11" t="str">
        <f t="shared" ca="1" si="11"/>
        <v>Prorrogado / Reajustado</v>
      </c>
      <c r="B80" s="6" t="s">
        <v>181</v>
      </c>
      <c r="C80" s="6" t="s">
        <v>196</v>
      </c>
      <c r="D80" s="6" t="s">
        <v>16</v>
      </c>
      <c r="E80" s="6" t="s">
        <v>197</v>
      </c>
      <c r="F80" s="6" t="s">
        <v>198</v>
      </c>
      <c r="G80" s="6" t="s">
        <v>751</v>
      </c>
      <c r="H80" s="15" t="s">
        <v>199</v>
      </c>
      <c r="I80" s="6" t="s">
        <v>983</v>
      </c>
      <c r="J80" s="5" t="s">
        <v>200</v>
      </c>
      <c r="K80" s="26" t="s">
        <v>22</v>
      </c>
      <c r="L80" s="44" t="s">
        <v>171</v>
      </c>
      <c r="M80" s="44"/>
      <c r="N80" s="6" t="s">
        <v>498</v>
      </c>
      <c r="O80" s="1">
        <v>45771</v>
      </c>
      <c r="P80" s="1">
        <v>46136</v>
      </c>
      <c r="Q80" s="13">
        <v>1264409.6100000001</v>
      </c>
      <c r="R80" s="68" t="s">
        <v>24</v>
      </c>
      <c r="S80" s="23" t="s">
        <v>928</v>
      </c>
      <c r="T80" s="23" t="s">
        <v>928</v>
      </c>
      <c r="U80" s="42"/>
      <c r="V80" s="14"/>
    </row>
    <row r="81" spans="1:22" ht="45" x14ac:dyDescent="0.25">
      <c r="A81" s="11" t="str">
        <f t="shared" ca="1" si="11"/>
        <v>Prorrogado / Reajustado</v>
      </c>
      <c r="B81" s="6" t="s">
        <v>181</v>
      </c>
      <c r="C81" s="6" t="s">
        <v>196</v>
      </c>
      <c r="D81" s="6" t="s">
        <v>16</v>
      </c>
      <c r="E81" s="6" t="s">
        <v>197</v>
      </c>
      <c r="F81" s="6" t="s">
        <v>198</v>
      </c>
      <c r="G81" s="6" t="s">
        <v>751</v>
      </c>
      <c r="H81" s="15" t="s">
        <v>199</v>
      </c>
      <c r="I81" s="6" t="s">
        <v>983</v>
      </c>
      <c r="J81" s="5" t="s">
        <v>200</v>
      </c>
      <c r="K81" s="26" t="s">
        <v>22</v>
      </c>
      <c r="L81" s="44" t="s">
        <v>171</v>
      </c>
      <c r="M81" s="44"/>
      <c r="N81" s="6" t="s">
        <v>637</v>
      </c>
      <c r="O81" s="1">
        <v>45658</v>
      </c>
      <c r="P81" s="1">
        <v>46022</v>
      </c>
      <c r="Q81" s="61">
        <v>1327001.06</v>
      </c>
      <c r="R81" s="68" t="s">
        <v>24</v>
      </c>
      <c r="S81" s="23" t="s">
        <v>928</v>
      </c>
      <c r="T81" s="23" t="s">
        <v>928</v>
      </c>
      <c r="U81" s="42"/>
      <c r="V81" s="14"/>
    </row>
    <row r="82" spans="1:22" ht="60" x14ac:dyDescent="0.25">
      <c r="A82" s="11" t="str">
        <f t="shared" ca="1" si="0"/>
        <v>Prorrogado / Reajustado</v>
      </c>
      <c r="B82" s="6" t="s">
        <v>201</v>
      </c>
      <c r="C82" s="6" t="s">
        <v>202</v>
      </c>
      <c r="D82" s="6" t="s">
        <v>16</v>
      </c>
      <c r="E82" s="12" t="s">
        <v>203</v>
      </c>
      <c r="F82" s="6" t="s">
        <v>204</v>
      </c>
      <c r="G82" s="6" t="s">
        <v>205</v>
      </c>
      <c r="H82" s="6" t="s">
        <v>206</v>
      </c>
      <c r="I82" s="6" t="s">
        <v>986</v>
      </c>
      <c r="J82" s="64" t="s">
        <v>207</v>
      </c>
      <c r="K82" s="85" t="s">
        <v>256</v>
      </c>
      <c r="L82" s="26" t="s">
        <v>84</v>
      </c>
      <c r="M82" s="26"/>
      <c r="N82" s="6" t="s">
        <v>23</v>
      </c>
      <c r="O82" s="1">
        <v>45411</v>
      </c>
      <c r="P82" s="1">
        <v>45776</v>
      </c>
      <c r="Q82" s="66">
        <v>137598</v>
      </c>
      <c r="R82" s="42" t="s">
        <v>24</v>
      </c>
      <c r="S82" s="42" t="s">
        <v>928</v>
      </c>
      <c r="T82" s="42" t="s">
        <v>928</v>
      </c>
      <c r="U82" s="42"/>
      <c r="V82" s="14"/>
    </row>
    <row r="83" spans="1:22" ht="60" x14ac:dyDescent="0.25">
      <c r="A83" s="33" t="str">
        <f t="shared" ref="A83:A84" ca="1" si="12">IFERROR(IF(R83="Vigente",P83-TODAY(),IF(R83="Encerrado","Finalizado",IF(R83="Prorrogado / Reajustado","Prorrogado / Reajustado","Preencher Coluna Q ou O"))),"Prazo Indeterminado")</f>
        <v>Prorrogado / Reajustado</v>
      </c>
      <c r="B83" s="6" t="s">
        <v>201</v>
      </c>
      <c r="C83" s="6" t="s">
        <v>202</v>
      </c>
      <c r="D83" s="6" t="s">
        <v>16</v>
      </c>
      <c r="E83" s="12" t="s">
        <v>203</v>
      </c>
      <c r="F83" s="6" t="s">
        <v>204</v>
      </c>
      <c r="G83" s="6" t="s">
        <v>205</v>
      </c>
      <c r="H83" s="6" t="s">
        <v>206</v>
      </c>
      <c r="I83" s="6" t="s">
        <v>986</v>
      </c>
      <c r="J83" s="64" t="s">
        <v>207</v>
      </c>
      <c r="K83" s="26" t="s">
        <v>170</v>
      </c>
      <c r="L83" s="26" t="s">
        <v>171</v>
      </c>
      <c r="M83" s="26"/>
      <c r="N83" s="59" t="s">
        <v>100</v>
      </c>
      <c r="O83" s="60">
        <v>45776</v>
      </c>
      <c r="P83" s="60">
        <v>46141</v>
      </c>
      <c r="Q83" s="61">
        <v>137598</v>
      </c>
      <c r="R83" s="42" t="s">
        <v>24</v>
      </c>
      <c r="S83" s="42" t="s">
        <v>928</v>
      </c>
      <c r="T83" s="42" t="s">
        <v>928</v>
      </c>
      <c r="U83" s="42"/>
      <c r="V83" s="34"/>
    </row>
    <row r="84" spans="1:22" ht="60" x14ac:dyDescent="0.25">
      <c r="A84" s="33" t="str">
        <f t="shared" ca="1" si="12"/>
        <v>Prorrogado / Reajustado</v>
      </c>
      <c r="B84" s="6" t="s">
        <v>201</v>
      </c>
      <c r="C84" s="6" t="s">
        <v>202</v>
      </c>
      <c r="D84" s="6" t="s">
        <v>16</v>
      </c>
      <c r="E84" s="12" t="s">
        <v>203</v>
      </c>
      <c r="F84" s="6" t="s">
        <v>204</v>
      </c>
      <c r="G84" s="6" t="s">
        <v>205</v>
      </c>
      <c r="H84" s="6" t="s">
        <v>206</v>
      </c>
      <c r="I84" s="6" t="s">
        <v>986</v>
      </c>
      <c r="J84" s="64" t="s">
        <v>207</v>
      </c>
      <c r="K84" s="26" t="s">
        <v>170</v>
      </c>
      <c r="L84" s="26" t="s">
        <v>171</v>
      </c>
      <c r="M84" s="26"/>
      <c r="N84" s="59" t="s">
        <v>634</v>
      </c>
      <c r="O84" s="60">
        <v>45658</v>
      </c>
      <c r="P84" s="60">
        <v>46022</v>
      </c>
      <c r="Q84" s="61">
        <v>146161.5</v>
      </c>
      <c r="R84" s="42" t="s">
        <v>24</v>
      </c>
      <c r="S84" s="42" t="s">
        <v>928</v>
      </c>
      <c r="T84" s="42" t="s">
        <v>928</v>
      </c>
      <c r="U84" s="42"/>
      <c r="V84" s="34"/>
    </row>
    <row r="85" spans="1:22" ht="120" x14ac:dyDescent="0.25">
      <c r="A85" s="11" t="str">
        <f t="shared" ref="A85:A166" ca="1" si="13">IFERROR(IF(R85="Vigente",P85-TODAY(),IF(R85="Encerrado","Finalizado",IF(R85="Prorrogado / Reajustado","Prorrogado / Reajustado","Preencher Coluna Q ou O"))),"Prazo Indeterminado")</f>
        <v>Prorrogado / Reajustado</v>
      </c>
      <c r="B85" s="6" t="s">
        <v>208</v>
      </c>
      <c r="C85" s="6" t="s">
        <v>209</v>
      </c>
      <c r="D85" s="6" t="s">
        <v>27</v>
      </c>
      <c r="E85" s="12" t="s">
        <v>210</v>
      </c>
      <c r="F85" s="6" t="s">
        <v>712</v>
      </c>
      <c r="G85" s="6" t="s">
        <v>707</v>
      </c>
      <c r="H85" s="6" t="s">
        <v>211</v>
      </c>
      <c r="I85" s="6" t="s">
        <v>983</v>
      </c>
      <c r="J85" s="50" t="s">
        <v>961</v>
      </c>
      <c r="K85" s="82" t="s">
        <v>256</v>
      </c>
      <c r="L85" s="6" t="s">
        <v>685</v>
      </c>
      <c r="M85" s="6"/>
      <c r="N85" s="6" t="s">
        <v>23</v>
      </c>
      <c r="O85" s="1">
        <v>44699</v>
      </c>
      <c r="P85" s="1">
        <v>45064</v>
      </c>
      <c r="Q85" s="66">
        <v>17520</v>
      </c>
      <c r="R85" s="42" t="s">
        <v>24</v>
      </c>
      <c r="S85" s="42" t="s">
        <v>928</v>
      </c>
      <c r="T85" s="42" t="s">
        <v>928</v>
      </c>
      <c r="U85" s="42"/>
      <c r="V85" s="14"/>
    </row>
    <row r="86" spans="1:22" ht="120" x14ac:dyDescent="0.25">
      <c r="A86" s="33" t="str">
        <f t="shared" ref="A86:A90" ca="1" si="14">IFERROR(IF(R86="Vigente",P86-TODAY(),IF(R86="Encerrado","Finalizado",IF(R86="Prorrogado / Reajustado","Prorrogado / Reajustado","Preencher Coluna Q ou O"))),"Prazo Indeterminado")</f>
        <v>Prorrogado / Reajustado</v>
      </c>
      <c r="B86" s="6" t="s">
        <v>208</v>
      </c>
      <c r="C86" s="6" t="s">
        <v>209</v>
      </c>
      <c r="D86" s="6" t="s">
        <v>27</v>
      </c>
      <c r="E86" s="12" t="s">
        <v>210</v>
      </c>
      <c r="F86" s="6" t="s">
        <v>712</v>
      </c>
      <c r="G86" s="6" t="s">
        <v>707</v>
      </c>
      <c r="H86" s="6" t="s">
        <v>211</v>
      </c>
      <c r="I86" s="6" t="s">
        <v>983</v>
      </c>
      <c r="J86" s="50" t="s">
        <v>961</v>
      </c>
      <c r="K86" s="81" t="s">
        <v>256</v>
      </c>
      <c r="L86" s="36" t="s">
        <v>685</v>
      </c>
      <c r="M86" s="36"/>
      <c r="N86" s="59" t="s">
        <v>100</v>
      </c>
      <c r="O86" s="60">
        <v>44699</v>
      </c>
      <c r="P86" s="60">
        <v>45064</v>
      </c>
      <c r="Q86" s="61">
        <v>17520</v>
      </c>
      <c r="R86" s="42" t="s">
        <v>24</v>
      </c>
      <c r="S86" s="42" t="s">
        <v>928</v>
      </c>
      <c r="T86" s="42" t="s">
        <v>928</v>
      </c>
      <c r="U86" s="42"/>
      <c r="V86" s="34" t="s">
        <v>708</v>
      </c>
    </row>
    <row r="87" spans="1:22" ht="120" x14ac:dyDescent="0.25">
      <c r="A87" s="33" t="str">
        <f t="shared" ca="1" si="14"/>
        <v>Prorrogado / Reajustado</v>
      </c>
      <c r="B87" s="6" t="s">
        <v>208</v>
      </c>
      <c r="C87" s="6" t="s">
        <v>209</v>
      </c>
      <c r="D87" s="6" t="s">
        <v>27</v>
      </c>
      <c r="E87" s="12" t="s">
        <v>210</v>
      </c>
      <c r="F87" s="6" t="s">
        <v>712</v>
      </c>
      <c r="G87" s="6" t="s">
        <v>707</v>
      </c>
      <c r="H87" s="6" t="s">
        <v>211</v>
      </c>
      <c r="I87" s="6" t="s">
        <v>983</v>
      </c>
      <c r="J87" s="50" t="s">
        <v>961</v>
      </c>
      <c r="K87" s="81" t="s">
        <v>256</v>
      </c>
      <c r="L87" s="36" t="s">
        <v>685</v>
      </c>
      <c r="M87" s="36"/>
      <c r="N87" s="59" t="s">
        <v>329</v>
      </c>
      <c r="O87" s="60">
        <v>45064</v>
      </c>
      <c r="P87" s="60">
        <v>45430</v>
      </c>
      <c r="Q87" s="61">
        <v>17520</v>
      </c>
      <c r="R87" s="42" t="s">
        <v>24</v>
      </c>
      <c r="S87" s="42" t="s">
        <v>928</v>
      </c>
      <c r="T87" s="42" t="s">
        <v>928</v>
      </c>
      <c r="U87" s="42"/>
      <c r="V87" s="34"/>
    </row>
    <row r="88" spans="1:22" ht="120" x14ac:dyDescent="0.25">
      <c r="A88" s="33" t="str">
        <f t="shared" ca="1" si="14"/>
        <v>Prorrogado / Reajustado</v>
      </c>
      <c r="B88" s="6" t="s">
        <v>208</v>
      </c>
      <c r="C88" s="6" t="s">
        <v>209</v>
      </c>
      <c r="D88" s="6" t="s">
        <v>27</v>
      </c>
      <c r="E88" s="12" t="s">
        <v>210</v>
      </c>
      <c r="F88" s="6" t="s">
        <v>712</v>
      </c>
      <c r="G88" s="6" t="s">
        <v>707</v>
      </c>
      <c r="H88" s="6" t="s">
        <v>211</v>
      </c>
      <c r="I88" s="6" t="s">
        <v>983</v>
      </c>
      <c r="J88" s="50" t="s">
        <v>961</v>
      </c>
      <c r="K88" s="81" t="s">
        <v>256</v>
      </c>
      <c r="L88" s="36" t="s">
        <v>33</v>
      </c>
      <c r="M88" s="36"/>
      <c r="N88" s="59" t="s">
        <v>498</v>
      </c>
      <c r="O88" s="60">
        <v>45430</v>
      </c>
      <c r="P88" s="60">
        <v>45795</v>
      </c>
      <c r="Q88" s="61">
        <v>17520</v>
      </c>
      <c r="R88" s="42" t="s">
        <v>24</v>
      </c>
      <c r="S88" s="42" t="s">
        <v>928</v>
      </c>
      <c r="T88" s="42" t="s">
        <v>928</v>
      </c>
      <c r="U88" s="42"/>
      <c r="V88" s="34"/>
    </row>
    <row r="89" spans="1:22" ht="120" x14ac:dyDescent="0.25">
      <c r="A89" s="33" t="str">
        <f ca="1">IFERROR(IF(R89="Vigente",P89-TODAY(),IF(R89="Encerrado","Finalizado",IF(R89="Prorrogado / Reajustado","Prorrogado / Reajustado","Preencher Coluna Q ou O"))),"Prazo Indeterminado")</f>
        <v>Prorrogado / Reajustado</v>
      </c>
      <c r="B89" s="6" t="s">
        <v>208</v>
      </c>
      <c r="C89" s="6" t="s">
        <v>209</v>
      </c>
      <c r="D89" s="6" t="s">
        <v>27</v>
      </c>
      <c r="E89" s="12" t="s">
        <v>210</v>
      </c>
      <c r="F89" s="6" t="s">
        <v>712</v>
      </c>
      <c r="G89" s="6" t="s">
        <v>707</v>
      </c>
      <c r="H89" s="6" t="s">
        <v>211</v>
      </c>
      <c r="I89" s="6" t="s">
        <v>983</v>
      </c>
      <c r="J89" s="50" t="s">
        <v>961</v>
      </c>
      <c r="K89" s="81" t="s">
        <v>256</v>
      </c>
      <c r="L89" s="36" t="s">
        <v>33</v>
      </c>
      <c r="M89" s="36"/>
      <c r="N89" s="59" t="s">
        <v>634</v>
      </c>
      <c r="O89" s="60">
        <v>45658</v>
      </c>
      <c r="P89" s="60">
        <v>46022</v>
      </c>
      <c r="Q89" s="61">
        <v>18488.759999999998</v>
      </c>
      <c r="R89" s="62" t="s">
        <v>24</v>
      </c>
      <c r="S89" s="42" t="s">
        <v>928</v>
      </c>
      <c r="T89" s="29" t="s">
        <v>928</v>
      </c>
      <c r="U89" s="29"/>
      <c r="V89" s="34" t="s">
        <v>709</v>
      </c>
    </row>
    <row r="90" spans="1:22" ht="120" x14ac:dyDescent="0.25">
      <c r="A90" s="33" t="str">
        <f t="shared" ca="1" si="14"/>
        <v>Prorrogado / Reajustado</v>
      </c>
      <c r="B90" s="6" t="s">
        <v>208</v>
      </c>
      <c r="C90" s="6" t="s">
        <v>209</v>
      </c>
      <c r="D90" s="6" t="s">
        <v>27</v>
      </c>
      <c r="E90" s="12" t="s">
        <v>210</v>
      </c>
      <c r="F90" s="6" t="s">
        <v>712</v>
      </c>
      <c r="G90" s="6" t="s">
        <v>707</v>
      </c>
      <c r="H90" s="6" t="s">
        <v>211</v>
      </c>
      <c r="I90" s="6" t="s">
        <v>983</v>
      </c>
      <c r="J90" s="50" t="s">
        <v>961</v>
      </c>
      <c r="K90" s="36" t="s">
        <v>33</v>
      </c>
      <c r="L90" s="36" t="s">
        <v>56</v>
      </c>
      <c r="M90" s="36"/>
      <c r="N90" s="59" t="s">
        <v>497</v>
      </c>
      <c r="O90" s="60">
        <v>45795</v>
      </c>
      <c r="P90" s="60">
        <v>46160</v>
      </c>
      <c r="Q90" s="61">
        <v>17520</v>
      </c>
      <c r="R90" s="42" t="s">
        <v>24</v>
      </c>
      <c r="S90" s="42" t="s">
        <v>928</v>
      </c>
      <c r="T90" s="42" t="s">
        <v>928</v>
      </c>
      <c r="U90" s="42"/>
      <c r="V90" s="34"/>
    </row>
    <row r="91" spans="1:22" ht="30" x14ac:dyDescent="0.25">
      <c r="A91" s="11" t="str">
        <f t="shared" ca="1" si="13"/>
        <v>Prorrogado / Reajustado</v>
      </c>
      <c r="B91" s="6" t="s">
        <v>213</v>
      </c>
      <c r="C91" s="6" t="s">
        <v>214</v>
      </c>
      <c r="D91" s="6" t="s">
        <v>151</v>
      </c>
      <c r="E91" s="12" t="s">
        <v>215</v>
      </c>
      <c r="F91" s="6" t="s">
        <v>216</v>
      </c>
      <c r="G91" s="6" t="s">
        <v>217</v>
      </c>
      <c r="H91" s="6" t="s">
        <v>218</v>
      </c>
      <c r="I91" s="6" t="s">
        <v>986</v>
      </c>
      <c r="J91" s="3" t="s">
        <v>219</v>
      </c>
      <c r="K91" s="82" t="s">
        <v>256</v>
      </c>
      <c r="L91" s="6" t="s">
        <v>711</v>
      </c>
      <c r="M91" s="6"/>
      <c r="N91" s="6" t="s">
        <v>23</v>
      </c>
      <c r="O91" s="1">
        <v>45068</v>
      </c>
      <c r="P91" s="1">
        <v>45434</v>
      </c>
      <c r="Q91" s="13">
        <v>68000</v>
      </c>
      <c r="R91" s="42" t="s">
        <v>24</v>
      </c>
      <c r="S91" s="42" t="s">
        <v>928</v>
      </c>
      <c r="T91" s="42" t="s">
        <v>928</v>
      </c>
      <c r="U91" s="42"/>
      <c r="V91" s="14"/>
    </row>
    <row r="92" spans="1:22" ht="30" x14ac:dyDescent="0.25">
      <c r="A92" s="11" t="str">
        <f t="shared" ref="A92:A93" ca="1" si="15">IFERROR(IF(R92="Vigente",P92-TODAY(),IF(R92="Encerrado","Finalizado",IF(R92="Prorrogado / Reajustado","Prorrogado / Reajustado","Preencher Coluna Q ou O"))),"Prazo Indeterminado")</f>
        <v>Prorrogado / Reajustado</v>
      </c>
      <c r="B92" s="6" t="s">
        <v>213</v>
      </c>
      <c r="C92" s="6" t="s">
        <v>214</v>
      </c>
      <c r="D92" s="6" t="s">
        <v>151</v>
      </c>
      <c r="E92" s="12" t="s">
        <v>215</v>
      </c>
      <c r="F92" s="6" t="s">
        <v>216</v>
      </c>
      <c r="G92" s="6" t="s">
        <v>217</v>
      </c>
      <c r="H92" s="6" t="s">
        <v>218</v>
      </c>
      <c r="I92" s="6" t="s">
        <v>986</v>
      </c>
      <c r="J92" s="3" t="s">
        <v>219</v>
      </c>
      <c r="K92" s="81" t="s">
        <v>256</v>
      </c>
      <c r="L92" s="36" t="s">
        <v>119</v>
      </c>
      <c r="M92" s="36"/>
      <c r="N92" s="6" t="s">
        <v>100</v>
      </c>
      <c r="O92" s="1">
        <v>45434</v>
      </c>
      <c r="P92" s="1">
        <v>45799</v>
      </c>
      <c r="Q92" s="13">
        <v>68000</v>
      </c>
      <c r="R92" s="42" t="s">
        <v>24</v>
      </c>
      <c r="S92" s="42" t="s">
        <v>928</v>
      </c>
      <c r="T92" s="42" t="s">
        <v>928</v>
      </c>
      <c r="U92" s="42"/>
      <c r="V92" s="14"/>
    </row>
    <row r="93" spans="1:22" ht="30" x14ac:dyDescent="0.25">
      <c r="A93" s="11" t="str">
        <f t="shared" ca="1" si="15"/>
        <v>Prorrogado / Reajustado</v>
      </c>
      <c r="B93" s="6" t="s">
        <v>213</v>
      </c>
      <c r="C93" s="6" t="s">
        <v>214</v>
      </c>
      <c r="D93" s="6" t="s">
        <v>151</v>
      </c>
      <c r="E93" s="12" t="s">
        <v>215</v>
      </c>
      <c r="F93" s="6" t="s">
        <v>216</v>
      </c>
      <c r="G93" s="6" t="s">
        <v>217</v>
      </c>
      <c r="H93" s="6" t="s">
        <v>218</v>
      </c>
      <c r="I93" s="6" t="s">
        <v>986</v>
      </c>
      <c r="J93" s="3" t="s">
        <v>219</v>
      </c>
      <c r="K93" s="6" t="s">
        <v>220</v>
      </c>
      <c r="L93" s="6" t="s">
        <v>119</v>
      </c>
      <c r="M93" s="6"/>
      <c r="N93" s="6" t="s">
        <v>329</v>
      </c>
      <c r="O93" s="1">
        <v>45799</v>
      </c>
      <c r="P93" s="1">
        <v>46164</v>
      </c>
      <c r="Q93" s="13">
        <v>68000</v>
      </c>
      <c r="R93" s="42" t="s">
        <v>24</v>
      </c>
      <c r="S93" s="42" t="s">
        <v>928</v>
      </c>
      <c r="T93" s="42" t="s">
        <v>928</v>
      </c>
      <c r="U93" s="42"/>
      <c r="V93" s="14"/>
    </row>
    <row r="94" spans="1:22" ht="76.5" customHeight="1" x14ac:dyDescent="0.25">
      <c r="A94" s="11" t="str">
        <f t="shared" ca="1" si="13"/>
        <v>Finalizado</v>
      </c>
      <c r="B94" s="6" t="s">
        <v>221</v>
      </c>
      <c r="C94" s="6" t="s">
        <v>222</v>
      </c>
      <c r="D94" s="6" t="s">
        <v>151</v>
      </c>
      <c r="E94" s="12" t="s">
        <v>223</v>
      </c>
      <c r="F94" s="6" t="s">
        <v>224</v>
      </c>
      <c r="G94" s="6" t="s">
        <v>987</v>
      </c>
      <c r="H94" s="6" t="s">
        <v>225</v>
      </c>
      <c r="I94" s="6" t="s">
        <v>986</v>
      </c>
      <c r="J94" s="51" t="s">
        <v>996</v>
      </c>
      <c r="K94" s="6" t="s">
        <v>99</v>
      </c>
      <c r="L94" s="6" t="s">
        <v>226</v>
      </c>
      <c r="M94" s="6"/>
      <c r="N94" s="6" t="s">
        <v>23</v>
      </c>
      <c r="O94" s="1">
        <v>45811</v>
      </c>
      <c r="P94" s="1">
        <v>46175</v>
      </c>
      <c r="Q94" s="13">
        <v>50000</v>
      </c>
      <c r="R94" s="42" t="s">
        <v>35</v>
      </c>
      <c r="S94" s="42" t="s">
        <v>928</v>
      </c>
      <c r="T94" s="42" t="s">
        <v>928</v>
      </c>
      <c r="U94" s="42"/>
      <c r="V94" s="14"/>
    </row>
    <row r="95" spans="1:22" ht="75" x14ac:dyDescent="0.25">
      <c r="A95" s="11" t="str">
        <f t="shared" ca="1" si="13"/>
        <v>Prorrogado / Reajustado</v>
      </c>
      <c r="B95" s="6" t="s">
        <v>227</v>
      </c>
      <c r="C95" s="6" t="s">
        <v>228</v>
      </c>
      <c r="D95" s="6" t="s">
        <v>16</v>
      </c>
      <c r="E95" s="12" t="s">
        <v>229</v>
      </c>
      <c r="F95" s="6" t="s">
        <v>230</v>
      </c>
      <c r="G95" s="6" t="s">
        <v>231</v>
      </c>
      <c r="H95" s="6" t="s">
        <v>232</v>
      </c>
      <c r="I95" s="6" t="s">
        <v>983</v>
      </c>
      <c r="J95" s="3" t="s">
        <v>233</v>
      </c>
      <c r="K95" s="82" t="s">
        <v>256</v>
      </c>
      <c r="L95" s="6" t="s">
        <v>713</v>
      </c>
      <c r="M95" s="6"/>
      <c r="N95" s="6" t="s">
        <v>23</v>
      </c>
      <c r="O95" s="1">
        <v>44698</v>
      </c>
      <c r="P95" s="1">
        <v>45063</v>
      </c>
      <c r="Q95" s="13">
        <v>649540.80000000005</v>
      </c>
      <c r="R95" s="42" t="s">
        <v>24</v>
      </c>
      <c r="S95" s="42" t="s">
        <v>928</v>
      </c>
      <c r="T95" s="42" t="s">
        <v>928</v>
      </c>
      <c r="U95" s="42"/>
      <c r="V95" s="14"/>
    </row>
    <row r="96" spans="1:22" ht="75" x14ac:dyDescent="0.25">
      <c r="A96" s="11" t="str">
        <f t="shared" ref="A96:A99" ca="1" si="16">IFERROR(IF(R96="Vigente",P96-TODAY(),IF(R96="Encerrado","Finalizado",IF(R96="Prorrogado / Reajustado","Prorrogado / Reajustado","Preencher Coluna Q ou O"))),"Prazo Indeterminado")</f>
        <v>Prorrogado / Reajustado</v>
      </c>
      <c r="B96" s="6" t="s">
        <v>227</v>
      </c>
      <c r="C96" s="6" t="s">
        <v>228</v>
      </c>
      <c r="D96" s="6" t="s">
        <v>16</v>
      </c>
      <c r="E96" s="12" t="s">
        <v>229</v>
      </c>
      <c r="F96" s="6" t="s">
        <v>230</v>
      </c>
      <c r="G96" s="6" t="s">
        <v>231</v>
      </c>
      <c r="H96" s="6" t="s">
        <v>232</v>
      </c>
      <c r="I96" s="6" t="s">
        <v>983</v>
      </c>
      <c r="J96" s="3" t="s">
        <v>233</v>
      </c>
      <c r="K96" s="81" t="s">
        <v>256</v>
      </c>
      <c r="L96" s="6" t="s">
        <v>713</v>
      </c>
      <c r="M96" s="6"/>
      <c r="N96" s="6" t="s">
        <v>100</v>
      </c>
      <c r="O96" s="1">
        <v>45063</v>
      </c>
      <c r="P96" s="1">
        <v>45429</v>
      </c>
      <c r="Q96" s="13">
        <v>649540.80000000005</v>
      </c>
      <c r="R96" s="42" t="s">
        <v>24</v>
      </c>
      <c r="S96" s="42" t="s">
        <v>928</v>
      </c>
      <c r="T96" s="42" t="s">
        <v>928</v>
      </c>
      <c r="U96" s="42"/>
      <c r="V96" s="14"/>
    </row>
    <row r="97" spans="1:22" ht="75" x14ac:dyDescent="0.25">
      <c r="A97" s="11" t="str">
        <f t="shared" ca="1" si="16"/>
        <v>Prorrogado / Reajustado</v>
      </c>
      <c r="B97" s="6" t="s">
        <v>227</v>
      </c>
      <c r="C97" s="6" t="s">
        <v>228</v>
      </c>
      <c r="D97" s="6" t="s">
        <v>16</v>
      </c>
      <c r="E97" s="12" t="s">
        <v>229</v>
      </c>
      <c r="F97" s="6" t="s">
        <v>230</v>
      </c>
      <c r="G97" s="6" t="s">
        <v>231</v>
      </c>
      <c r="H97" s="6" t="s">
        <v>232</v>
      </c>
      <c r="I97" s="6" t="s">
        <v>983</v>
      </c>
      <c r="J97" s="3" t="s">
        <v>233</v>
      </c>
      <c r="K97" s="81" t="s">
        <v>256</v>
      </c>
      <c r="L97" s="6" t="s">
        <v>713</v>
      </c>
      <c r="M97" s="6"/>
      <c r="N97" s="6" t="s">
        <v>634</v>
      </c>
      <c r="O97" s="1">
        <v>44927</v>
      </c>
      <c r="P97" s="1">
        <v>45291</v>
      </c>
      <c r="Q97" s="13">
        <v>678996.72</v>
      </c>
      <c r="R97" s="42" t="s">
        <v>24</v>
      </c>
      <c r="S97" s="42" t="s">
        <v>928</v>
      </c>
      <c r="T97" s="42" t="s">
        <v>928</v>
      </c>
      <c r="U97" s="42"/>
      <c r="V97" s="14"/>
    </row>
    <row r="98" spans="1:22" ht="75" x14ac:dyDescent="0.25">
      <c r="A98" s="11" t="str">
        <f t="shared" ca="1" si="16"/>
        <v>Prorrogado / Reajustado</v>
      </c>
      <c r="B98" s="6" t="s">
        <v>227</v>
      </c>
      <c r="C98" s="6" t="s">
        <v>228</v>
      </c>
      <c r="D98" s="6" t="s">
        <v>16</v>
      </c>
      <c r="E98" s="12" t="s">
        <v>229</v>
      </c>
      <c r="F98" s="6" t="s">
        <v>230</v>
      </c>
      <c r="G98" s="6" t="s">
        <v>231</v>
      </c>
      <c r="H98" s="6" t="s">
        <v>232</v>
      </c>
      <c r="I98" s="6" t="s">
        <v>983</v>
      </c>
      <c r="J98" s="3" t="s">
        <v>233</v>
      </c>
      <c r="K98" s="6" t="s">
        <v>234</v>
      </c>
      <c r="L98" s="6" t="s">
        <v>112</v>
      </c>
      <c r="M98" s="6"/>
      <c r="N98" s="6" t="s">
        <v>329</v>
      </c>
      <c r="O98" s="1">
        <v>45429</v>
      </c>
      <c r="P98" s="1">
        <v>45794</v>
      </c>
      <c r="Q98" s="13">
        <v>705647.34</v>
      </c>
      <c r="R98" s="42" t="s">
        <v>24</v>
      </c>
      <c r="S98" s="42" t="s">
        <v>928</v>
      </c>
      <c r="T98" s="42" t="s">
        <v>928</v>
      </c>
      <c r="U98" s="42"/>
      <c r="V98" s="14"/>
    </row>
    <row r="99" spans="1:22" ht="75" x14ac:dyDescent="0.25">
      <c r="A99" s="11" t="str">
        <f t="shared" ca="1" si="16"/>
        <v>Finalizado</v>
      </c>
      <c r="B99" s="6" t="s">
        <v>227</v>
      </c>
      <c r="C99" s="6" t="s">
        <v>228</v>
      </c>
      <c r="D99" s="6" t="s">
        <v>16</v>
      </c>
      <c r="E99" s="12" t="s">
        <v>229</v>
      </c>
      <c r="F99" s="6" t="s">
        <v>230</v>
      </c>
      <c r="G99" s="6" t="s">
        <v>231</v>
      </c>
      <c r="H99" s="6" t="s">
        <v>232</v>
      </c>
      <c r="I99" s="6" t="s">
        <v>983</v>
      </c>
      <c r="J99" s="3" t="s">
        <v>233</v>
      </c>
      <c r="K99" s="6" t="s">
        <v>234</v>
      </c>
      <c r="L99" s="6" t="s">
        <v>112</v>
      </c>
      <c r="M99" s="6"/>
      <c r="N99" s="6" t="s">
        <v>498</v>
      </c>
      <c r="O99" s="1">
        <v>45794</v>
      </c>
      <c r="P99" s="1">
        <v>46044</v>
      </c>
      <c r="Q99" s="13">
        <v>705431.5</v>
      </c>
      <c r="R99" s="29" t="s">
        <v>35</v>
      </c>
      <c r="S99" s="42" t="s">
        <v>928</v>
      </c>
      <c r="T99" s="29" t="s">
        <v>928</v>
      </c>
      <c r="U99" s="29"/>
      <c r="V99" s="14" t="s">
        <v>714</v>
      </c>
    </row>
    <row r="100" spans="1:22" ht="75.75" customHeight="1" x14ac:dyDescent="0.25">
      <c r="A100" s="11" t="str">
        <f t="shared" ca="1" si="13"/>
        <v>Finalizado</v>
      </c>
      <c r="B100" s="6" t="s">
        <v>235</v>
      </c>
      <c r="C100" s="6" t="s">
        <v>236</v>
      </c>
      <c r="D100" s="6" t="s">
        <v>151</v>
      </c>
      <c r="E100" s="6" t="s">
        <v>237</v>
      </c>
      <c r="F100" s="6" t="s">
        <v>238</v>
      </c>
      <c r="G100" s="6" t="s">
        <v>936</v>
      </c>
      <c r="H100" s="6" t="s">
        <v>239</v>
      </c>
      <c r="I100" s="6" t="s">
        <v>986</v>
      </c>
      <c r="J100" s="3" t="s">
        <v>240</v>
      </c>
      <c r="K100" s="6" t="s">
        <v>99</v>
      </c>
      <c r="L100" s="6" t="s">
        <v>226</v>
      </c>
      <c r="M100" s="6"/>
      <c r="N100" s="6" t="s">
        <v>23</v>
      </c>
      <c r="O100" s="1">
        <v>45813</v>
      </c>
      <c r="P100" s="1">
        <v>46177</v>
      </c>
      <c r="Q100" s="13">
        <v>150000</v>
      </c>
      <c r="R100" s="42" t="s">
        <v>35</v>
      </c>
      <c r="S100" s="42" t="s">
        <v>928</v>
      </c>
      <c r="T100" s="42" t="s">
        <v>928</v>
      </c>
      <c r="U100" s="42"/>
      <c r="V100" s="14"/>
    </row>
    <row r="101" spans="1:22" ht="45" x14ac:dyDescent="0.25">
      <c r="A101" s="11" t="str">
        <f t="shared" ca="1" si="13"/>
        <v>Prorrogado / Reajustado</v>
      </c>
      <c r="B101" s="6" t="s">
        <v>762</v>
      </c>
      <c r="C101" s="6" t="s">
        <v>243</v>
      </c>
      <c r="D101" s="6" t="s">
        <v>27</v>
      </c>
      <c r="E101" s="6" t="s">
        <v>244</v>
      </c>
      <c r="F101" s="6" t="s">
        <v>245</v>
      </c>
      <c r="G101" s="6" t="s">
        <v>246</v>
      </c>
      <c r="H101" s="6" t="s">
        <v>247</v>
      </c>
      <c r="I101" s="6" t="s">
        <v>983</v>
      </c>
      <c r="J101" s="6" t="s">
        <v>248</v>
      </c>
      <c r="K101" s="6" t="s">
        <v>234</v>
      </c>
      <c r="L101" s="6" t="s">
        <v>249</v>
      </c>
      <c r="M101" s="6"/>
      <c r="N101" s="6" t="s">
        <v>23</v>
      </c>
      <c r="O101" s="1">
        <v>45456</v>
      </c>
      <c r="P101" s="1">
        <v>45820</v>
      </c>
      <c r="Q101" s="13" t="s">
        <v>715</v>
      </c>
      <c r="R101" s="42" t="s">
        <v>24</v>
      </c>
      <c r="S101" s="42" t="s">
        <v>928</v>
      </c>
      <c r="T101" s="42" t="s">
        <v>928</v>
      </c>
      <c r="U101" s="42"/>
      <c r="V101" s="14"/>
    </row>
    <row r="102" spans="1:22" ht="45" x14ac:dyDescent="0.25">
      <c r="A102" s="11" t="str">
        <f t="shared" ref="A102:A103" ca="1" si="17">IFERROR(IF(R102="Vigente",P102-TODAY(),IF(R102="Encerrado","Finalizado",IF(R102="Prorrogado / Reajustado","Prorrogado / Reajustado","Preencher Coluna Q ou O"))),"Prazo Indeterminado")</f>
        <v>Prorrogado / Reajustado</v>
      </c>
      <c r="B102" s="6" t="s">
        <v>762</v>
      </c>
      <c r="C102" s="6" t="s">
        <v>243</v>
      </c>
      <c r="D102" s="6" t="s">
        <v>27</v>
      </c>
      <c r="E102" s="6" t="s">
        <v>244</v>
      </c>
      <c r="F102" s="6" t="s">
        <v>245</v>
      </c>
      <c r="G102" s="6" t="s">
        <v>246</v>
      </c>
      <c r="H102" s="6" t="s">
        <v>247</v>
      </c>
      <c r="I102" s="6" t="s">
        <v>983</v>
      </c>
      <c r="J102" s="6" t="s">
        <v>248</v>
      </c>
      <c r="K102" s="6" t="s">
        <v>234</v>
      </c>
      <c r="L102" s="6" t="s">
        <v>249</v>
      </c>
      <c r="M102" s="6"/>
      <c r="N102" s="6" t="s">
        <v>100</v>
      </c>
      <c r="O102" s="1">
        <v>45823</v>
      </c>
      <c r="P102" s="1">
        <v>46187</v>
      </c>
      <c r="Q102" s="13" t="s">
        <v>715</v>
      </c>
      <c r="R102" s="42" t="s">
        <v>24</v>
      </c>
      <c r="S102" s="42" t="s">
        <v>928</v>
      </c>
      <c r="T102" s="42" t="s">
        <v>928</v>
      </c>
      <c r="U102" s="42"/>
      <c r="V102" s="14"/>
    </row>
    <row r="103" spans="1:22" ht="45" x14ac:dyDescent="0.25">
      <c r="A103" s="11">
        <f t="shared" ca="1" si="17"/>
        <v>243</v>
      </c>
      <c r="B103" s="6" t="s">
        <v>762</v>
      </c>
      <c r="C103" s="6" t="s">
        <v>243</v>
      </c>
      <c r="D103" s="6" t="s">
        <v>27</v>
      </c>
      <c r="E103" s="6" t="s">
        <v>244</v>
      </c>
      <c r="F103" s="6" t="s">
        <v>245</v>
      </c>
      <c r="G103" s="6" t="s">
        <v>246</v>
      </c>
      <c r="H103" s="6" t="s">
        <v>247</v>
      </c>
      <c r="I103" s="6" t="s">
        <v>983</v>
      </c>
      <c r="J103" s="6" t="s">
        <v>248</v>
      </c>
      <c r="K103" s="6" t="s">
        <v>234</v>
      </c>
      <c r="L103" s="6" t="s">
        <v>249</v>
      </c>
      <c r="M103" s="6"/>
      <c r="N103" s="6" t="s">
        <v>329</v>
      </c>
      <c r="O103" s="1">
        <v>46188</v>
      </c>
      <c r="P103" s="1">
        <v>46552</v>
      </c>
      <c r="Q103" s="110" t="s">
        <v>256</v>
      </c>
      <c r="R103" s="29" t="s">
        <v>241</v>
      </c>
      <c r="S103" s="42" t="s">
        <v>928</v>
      </c>
      <c r="T103" s="29" t="s">
        <v>928</v>
      </c>
      <c r="U103" s="29"/>
      <c r="V103" s="14"/>
    </row>
    <row r="104" spans="1:22" ht="73.5" customHeight="1" x14ac:dyDescent="0.25">
      <c r="A104" s="11" t="str">
        <f t="shared" ca="1" si="13"/>
        <v>Finalizado</v>
      </c>
      <c r="B104" s="6" t="s">
        <v>250</v>
      </c>
      <c r="C104" s="6" t="s">
        <v>251</v>
      </c>
      <c r="D104" s="6" t="s">
        <v>151</v>
      </c>
      <c r="E104" s="6" t="s">
        <v>252</v>
      </c>
      <c r="F104" s="6" t="s">
        <v>253</v>
      </c>
      <c r="G104" s="6" t="s">
        <v>254</v>
      </c>
      <c r="H104" s="6" t="s">
        <v>255</v>
      </c>
      <c r="I104" s="6" t="s">
        <v>986</v>
      </c>
      <c r="J104" s="6" t="s">
        <v>256</v>
      </c>
      <c r="K104" s="6" t="s">
        <v>226</v>
      </c>
      <c r="L104" s="6" t="s">
        <v>99</v>
      </c>
      <c r="M104" s="6"/>
      <c r="N104" s="6" t="s">
        <v>23</v>
      </c>
      <c r="O104" s="1">
        <v>45823</v>
      </c>
      <c r="P104" s="1">
        <v>46188</v>
      </c>
      <c r="Q104" s="13">
        <v>22000</v>
      </c>
      <c r="R104" s="42" t="s">
        <v>35</v>
      </c>
      <c r="S104" s="42" t="s">
        <v>928</v>
      </c>
      <c r="T104" s="42" t="s">
        <v>928</v>
      </c>
      <c r="U104" s="42"/>
      <c r="V104" s="14" t="s">
        <v>36</v>
      </c>
    </row>
    <row r="105" spans="1:22" ht="30" x14ac:dyDescent="0.25">
      <c r="A105" s="11" t="str">
        <f t="shared" ca="1" si="13"/>
        <v>Prorrogado / Reajustado</v>
      </c>
      <c r="B105" s="6" t="s">
        <v>257</v>
      </c>
      <c r="C105" s="6" t="s">
        <v>258</v>
      </c>
      <c r="D105" s="6" t="s">
        <v>16</v>
      </c>
      <c r="E105" s="12" t="s">
        <v>259</v>
      </c>
      <c r="F105" s="6" t="s">
        <v>260</v>
      </c>
      <c r="G105" s="6" t="s">
        <v>94</v>
      </c>
      <c r="H105" s="6" t="s">
        <v>95</v>
      </c>
      <c r="I105" s="6" t="s">
        <v>983</v>
      </c>
      <c r="J105" s="3" t="s">
        <v>96</v>
      </c>
      <c r="K105" s="82" t="s">
        <v>256</v>
      </c>
      <c r="L105" s="26" t="s">
        <v>98</v>
      </c>
      <c r="M105" s="26"/>
      <c r="N105" s="6" t="s">
        <v>23</v>
      </c>
      <c r="O105" s="1">
        <v>44363</v>
      </c>
      <c r="P105" s="1">
        <v>44728</v>
      </c>
      <c r="Q105" s="13">
        <v>937000</v>
      </c>
      <c r="R105" s="42" t="s">
        <v>24</v>
      </c>
      <c r="S105" s="42" t="s">
        <v>928</v>
      </c>
      <c r="T105" s="42" t="s">
        <v>928</v>
      </c>
      <c r="U105" s="42"/>
      <c r="V105" s="14" t="s">
        <v>700</v>
      </c>
    </row>
    <row r="106" spans="1:22" ht="30" x14ac:dyDescent="0.25">
      <c r="A106" s="11" t="str">
        <f t="shared" ref="A106:A113" ca="1" si="18">IFERROR(IF(R106="Vigente",P106-TODAY(),IF(R106="Encerrado","Finalizado",IF(R106="Prorrogado / Reajustado","Prorrogado / Reajustado","Preencher Coluna Q ou O"))),"Prazo Indeterminado")</f>
        <v>Prorrogado / Reajustado</v>
      </c>
      <c r="B106" s="6" t="s">
        <v>257</v>
      </c>
      <c r="C106" s="6" t="s">
        <v>258</v>
      </c>
      <c r="D106" s="6" t="s">
        <v>16</v>
      </c>
      <c r="E106" s="12" t="s">
        <v>259</v>
      </c>
      <c r="F106" s="6" t="s">
        <v>260</v>
      </c>
      <c r="G106" s="6" t="s">
        <v>94</v>
      </c>
      <c r="H106" s="6" t="s">
        <v>95</v>
      </c>
      <c r="I106" s="6" t="s">
        <v>983</v>
      </c>
      <c r="J106" s="3" t="s">
        <v>96</v>
      </c>
      <c r="K106" s="82" t="s">
        <v>256</v>
      </c>
      <c r="L106" s="26" t="s">
        <v>98</v>
      </c>
      <c r="M106" s="26"/>
      <c r="N106" s="6" t="s">
        <v>100</v>
      </c>
      <c r="O106" s="1">
        <v>44728</v>
      </c>
      <c r="P106" s="1">
        <v>45093</v>
      </c>
      <c r="Q106" s="13">
        <v>937000</v>
      </c>
      <c r="R106" s="42" t="s">
        <v>24</v>
      </c>
      <c r="S106" s="42" t="s">
        <v>928</v>
      </c>
      <c r="T106" s="42" t="s">
        <v>928</v>
      </c>
      <c r="U106" s="42"/>
      <c r="V106" s="14" t="s">
        <v>700</v>
      </c>
    </row>
    <row r="107" spans="1:22" ht="30" x14ac:dyDescent="0.25">
      <c r="A107" s="11" t="str">
        <f t="shared" ca="1" si="18"/>
        <v>Prorrogado / Reajustado</v>
      </c>
      <c r="B107" s="6" t="s">
        <v>257</v>
      </c>
      <c r="C107" s="6" t="s">
        <v>258</v>
      </c>
      <c r="D107" s="6" t="s">
        <v>16</v>
      </c>
      <c r="E107" s="12" t="s">
        <v>259</v>
      </c>
      <c r="F107" s="6" t="s">
        <v>260</v>
      </c>
      <c r="G107" s="6" t="s">
        <v>94</v>
      </c>
      <c r="H107" s="6" t="s">
        <v>95</v>
      </c>
      <c r="I107" s="6" t="s">
        <v>983</v>
      </c>
      <c r="J107" s="3" t="s">
        <v>96</v>
      </c>
      <c r="K107" s="82" t="s">
        <v>256</v>
      </c>
      <c r="L107" s="26" t="s">
        <v>98</v>
      </c>
      <c r="M107" s="26"/>
      <c r="N107" s="6" t="s">
        <v>634</v>
      </c>
      <c r="O107" s="1">
        <v>44562</v>
      </c>
      <c r="P107" s="1">
        <v>44926</v>
      </c>
      <c r="Q107" s="13">
        <v>1049723.3500000001</v>
      </c>
      <c r="R107" s="42" t="s">
        <v>24</v>
      </c>
      <c r="S107" s="42" t="s">
        <v>928</v>
      </c>
      <c r="T107" s="42" t="s">
        <v>928</v>
      </c>
      <c r="U107" s="42"/>
      <c r="V107" s="14" t="s">
        <v>701</v>
      </c>
    </row>
    <row r="108" spans="1:22" ht="30" x14ac:dyDescent="0.25">
      <c r="A108" s="11" t="str">
        <f t="shared" ca="1" si="18"/>
        <v>Prorrogado / Reajustado</v>
      </c>
      <c r="B108" s="6" t="s">
        <v>257</v>
      </c>
      <c r="C108" s="6" t="s">
        <v>258</v>
      </c>
      <c r="D108" s="6" t="s">
        <v>16</v>
      </c>
      <c r="E108" s="12" t="s">
        <v>259</v>
      </c>
      <c r="F108" s="6" t="s">
        <v>260</v>
      </c>
      <c r="G108" s="6" t="s">
        <v>94</v>
      </c>
      <c r="H108" s="6" t="s">
        <v>95</v>
      </c>
      <c r="I108" s="6" t="s">
        <v>983</v>
      </c>
      <c r="J108" s="3" t="s">
        <v>96</v>
      </c>
      <c r="K108" s="82" t="s">
        <v>256</v>
      </c>
      <c r="L108" s="26" t="s">
        <v>98</v>
      </c>
      <c r="M108" s="26"/>
      <c r="N108" s="6" t="s">
        <v>329</v>
      </c>
      <c r="O108" s="1">
        <v>45093</v>
      </c>
      <c r="P108" s="1">
        <v>45459</v>
      </c>
      <c r="Q108" s="13">
        <v>1049723.3500000001</v>
      </c>
      <c r="R108" s="42" t="s">
        <v>24</v>
      </c>
      <c r="S108" s="42" t="s">
        <v>928</v>
      </c>
      <c r="T108" s="42" t="s">
        <v>928</v>
      </c>
      <c r="U108" s="42"/>
      <c r="V108" s="14" t="s">
        <v>701</v>
      </c>
    </row>
    <row r="109" spans="1:22" ht="30" x14ac:dyDescent="0.25">
      <c r="A109" s="11" t="str">
        <f t="shared" ca="1" si="18"/>
        <v>Prorrogado / Reajustado</v>
      </c>
      <c r="B109" s="6" t="s">
        <v>257</v>
      </c>
      <c r="C109" s="6" t="s">
        <v>258</v>
      </c>
      <c r="D109" s="6" t="s">
        <v>16</v>
      </c>
      <c r="E109" s="12" t="s">
        <v>259</v>
      </c>
      <c r="F109" s="6" t="s">
        <v>260</v>
      </c>
      <c r="G109" s="6" t="s">
        <v>94</v>
      </c>
      <c r="H109" s="6" t="s">
        <v>95</v>
      </c>
      <c r="I109" s="6" t="s">
        <v>983</v>
      </c>
      <c r="J109" s="3" t="s">
        <v>96</v>
      </c>
      <c r="K109" s="82" t="s">
        <v>256</v>
      </c>
      <c r="L109" s="26" t="s">
        <v>98</v>
      </c>
      <c r="M109" s="26"/>
      <c r="N109" s="6" t="s">
        <v>636</v>
      </c>
      <c r="O109" s="1">
        <v>44927</v>
      </c>
      <c r="P109" s="1">
        <v>45291</v>
      </c>
      <c r="Q109" s="13">
        <v>1093651.23</v>
      </c>
      <c r="R109" s="42" t="s">
        <v>24</v>
      </c>
      <c r="S109" s="42" t="s">
        <v>928</v>
      </c>
      <c r="T109" s="42" t="s">
        <v>928</v>
      </c>
      <c r="U109" s="42"/>
      <c r="V109" s="14" t="s">
        <v>702</v>
      </c>
    </row>
    <row r="110" spans="1:22" ht="30" x14ac:dyDescent="0.25">
      <c r="A110" s="11" t="str">
        <f t="shared" ca="1" si="18"/>
        <v>Prorrogado / Reajustado</v>
      </c>
      <c r="B110" s="6" t="s">
        <v>257</v>
      </c>
      <c r="C110" s="6" t="s">
        <v>258</v>
      </c>
      <c r="D110" s="6" t="s">
        <v>16</v>
      </c>
      <c r="E110" s="12" t="s">
        <v>259</v>
      </c>
      <c r="F110" s="6" t="s">
        <v>260</v>
      </c>
      <c r="G110" s="6" t="s">
        <v>94</v>
      </c>
      <c r="H110" s="6" t="s">
        <v>95</v>
      </c>
      <c r="I110" s="6" t="s">
        <v>983</v>
      </c>
      <c r="J110" s="3" t="s">
        <v>96</v>
      </c>
      <c r="K110" s="82" t="s">
        <v>256</v>
      </c>
      <c r="L110" s="26" t="s">
        <v>98</v>
      </c>
      <c r="M110" s="26"/>
      <c r="N110" s="6" t="s">
        <v>498</v>
      </c>
      <c r="O110" s="1">
        <v>45459</v>
      </c>
      <c r="P110" s="1">
        <v>45824</v>
      </c>
      <c r="Q110" s="13">
        <v>1093651.23</v>
      </c>
      <c r="R110" s="42" t="s">
        <v>24</v>
      </c>
      <c r="S110" s="42" t="s">
        <v>928</v>
      </c>
      <c r="T110" s="42" t="s">
        <v>928</v>
      </c>
      <c r="U110" s="42"/>
      <c r="V110" s="14" t="s">
        <v>702</v>
      </c>
    </row>
    <row r="111" spans="1:22" ht="30" x14ac:dyDescent="0.25">
      <c r="A111" s="11" t="str">
        <f t="shared" ca="1" si="18"/>
        <v>Prorrogado / Reajustado</v>
      </c>
      <c r="B111" s="6" t="s">
        <v>257</v>
      </c>
      <c r="C111" s="6" t="s">
        <v>258</v>
      </c>
      <c r="D111" s="6" t="s">
        <v>16</v>
      </c>
      <c r="E111" s="12" t="s">
        <v>259</v>
      </c>
      <c r="F111" s="6" t="s">
        <v>260</v>
      </c>
      <c r="G111" s="6" t="s">
        <v>94</v>
      </c>
      <c r="H111" s="6" t="s">
        <v>95</v>
      </c>
      <c r="I111" s="6" t="s">
        <v>983</v>
      </c>
      <c r="J111" s="3" t="s">
        <v>96</v>
      </c>
      <c r="K111" s="82" t="s">
        <v>256</v>
      </c>
      <c r="L111" s="26" t="s">
        <v>98</v>
      </c>
      <c r="M111" s="26"/>
      <c r="N111" s="6" t="s">
        <v>637</v>
      </c>
      <c r="O111" s="1">
        <v>45292</v>
      </c>
      <c r="P111" s="1">
        <v>45657</v>
      </c>
      <c r="Q111" s="13">
        <v>1139846.3999999999</v>
      </c>
      <c r="R111" s="42" t="s">
        <v>24</v>
      </c>
      <c r="S111" s="42" t="s">
        <v>928</v>
      </c>
      <c r="T111" s="42" t="s">
        <v>928</v>
      </c>
      <c r="U111" s="42"/>
      <c r="V111" s="14" t="s">
        <v>703</v>
      </c>
    </row>
    <row r="112" spans="1:22" ht="30" x14ac:dyDescent="0.25">
      <c r="A112" s="33" t="str">
        <f ca="1">IFERROR(IF(R112="Vigente",P112-TODAY(),IF(R112="Encerrado","Finalizado",IF(R112="Prorrogado / Reajustado","Prorrogado / Reajustado","Preencher Coluna Q ou O"))),"Prazo Indeterminado")</f>
        <v>Finalizado</v>
      </c>
      <c r="B112" s="6" t="s">
        <v>257</v>
      </c>
      <c r="C112" s="6" t="s">
        <v>258</v>
      </c>
      <c r="D112" s="6" t="s">
        <v>16</v>
      </c>
      <c r="E112" s="12" t="s">
        <v>259</v>
      </c>
      <c r="F112" s="6" t="s">
        <v>260</v>
      </c>
      <c r="G112" s="6" t="s">
        <v>94</v>
      </c>
      <c r="H112" s="6" t="s">
        <v>95</v>
      </c>
      <c r="I112" s="6" t="s">
        <v>983</v>
      </c>
      <c r="J112" s="3" t="s">
        <v>96</v>
      </c>
      <c r="K112" s="82" t="s">
        <v>256</v>
      </c>
      <c r="L112" s="26" t="s">
        <v>705</v>
      </c>
      <c r="M112" s="26"/>
      <c r="N112" s="59" t="s">
        <v>497</v>
      </c>
      <c r="O112" s="60">
        <v>45824</v>
      </c>
      <c r="P112" s="60">
        <v>46189</v>
      </c>
      <c r="Q112" s="13">
        <v>1093651.23</v>
      </c>
      <c r="R112" s="62" t="s">
        <v>35</v>
      </c>
      <c r="S112" s="42" t="s">
        <v>928</v>
      </c>
      <c r="T112" s="29" t="s">
        <v>928</v>
      </c>
      <c r="U112" s="29"/>
      <c r="V112" s="14" t="s">
        <v>702</v>
      </c>
    </row>
    <row r="113" spans="1:22" ht="30" x14ac:dyDescent="0.25">
      <c r="A113" s="11" t="str">
        <f t="shared" ca="1" si="18"/>
        <v>Finalizado</v>
      </c>
      <c r="B113" s="6" t="s">
        <v>257</v>
      </c>
      <c r="C113" s="6" t="s">
        <v>258</v>
      </c>
      <c r="D113" s="6" t="s">
        <v>16</v>
      </c>
      <c r="E113" s="12" t="s">
        <v>259</v>
      </c>
      <c r="F113" s="6" t="s">
        <v>260</v>
      </c>
      <c r="G113" s="6" t="s">
        <v>94</v>
      </c>
      <c r="H113" s="6" t="s">
        <v>95</v>
      </c>
      <c r="I113" s="6" t="s">
        <v>983</v>
      </c>
      <c r="J113" s="3" t="s">
        <v>96</v>
      </c>
      <c r="K113" s="82" t="s">
        <v>256</v>
      </c>
      <c r="L113" s="6" t="s">
        <v>705</v>
      </c>
      <c r="M113" s="6"/>
      <c r="N113" s="6" t="s">
        <v>638</v>
      </c>
      <c r="O113" s="1">
        <v>45658</v>
      </c>
      <c r="P113" s="1">
        <v>46022</v>
      </c>
      <c r="Q113" s="13">
        <v>1200909.6000000001</v>
      </c>
      <c r="R113" s="29" t="s">
        <v>35</v>
      </c>
      <c r="S113" s="42" t="s">
        <v>928</v>
      </c>
      <c r="T113" s="29" t="s">
        <v>928</v>
      </c>
      <c r="U113" s="29"/>
      <c r="V113" s="14" t="s">
        <v>704</v>
      </c>
    </row>
    <row r="114" spans="1:22" ht="78.75" customHeight="1" x14ac:dyDescent="0.25">
      <c r="A114" s="11" t="str">
        <f t="shared" ca="1" si="13"/>
        <v>Finalizado</v>
      </c>
      <c r="B114" s="6" t="s">
        <v>261</v>
      </c>
      <c r="C114" s="6" t="s">
        <v>262</v>
      </c>
      <c r="D114" s="6" t="s">
        <v>151</v>
      </c>
      <c r="E114" s="36" t="s">
        <v>263</v>
      </c>
      <c r="F114" s="36" t="s">
        <v>264</v>
      </c>
      <c r="G114" s="36" t="s">
        <v>265</v>
      </c>
      <c r="H114" s="6" t="s">
        <v>266</v>
      </c>
      <c r="I114" s="6" t="s">
        <v>986</v>
      </c>
      <c r="J114" s="64" t="s">
        <v>267</v>
      </c>
      <c r="K114" s="36" t="s">
        <v>76</v>
      </c>
      <c r="L114" s="36" t="s">
        <v>75</v>
      </c>
      <c r="M114" s="36"/>
      <c r="N114" s="6" t="s">
        <v>23</v>
      </c>
      <c r="O114" s="1">
        <v>46111</v>
      </c>
      <c r="P114" s="1">
        <v>46203</v>
      </c>
      <c r="Q114" s="13">
        <v>60000</v>
      </c>
      <c r="R114" s="29" t="s">
        <v>35</v>
      </c>
      <c r="S114" s="42" t="s">
        <v>928</v>
      </c>
      <c r="T114" s="29" t="s">
        <v>928</v>
      </c>
      <c r="U114" s="29"/>
      <c r="V114" s="14" t="s">
        <v>36</v>
      </c>
    </row>
    <row r="115" spans="1:22" ht="75" x14ac:dyDescent="0.25">
      <c r="A115" s="11" t="str">
        <f t="shared" ca="1" si="13"/>
        <v>Finalizado</v>
      </c>
      <c r="B115" s="6" t="s">
        <v>268</v>
      </c>
      <c r="C115" s="6" t="s">
        <v>269</v>
      </c>
      <c r="D115" s="6" t="s">
        <v>151</v>
      </c>
      <c r="E115" s="6" t="s">
        <v>270</v>
      </c>
      <c r="F115" s="6" t="s">
        <v>271</v>
      </c>
      <c r="G115" s="6" t="s">
        <v>988</v>
      </c>
      <c r="H115" s="6" t="s">
        <v>272</v>
      </c>
      <c r="I115" s="6" t="s">
        <v>986</v>
      </c>
      <c r="J115" s="3" t="s">
        <v>273</v>
      </c>
      <c r="K115" s="6" t="s">
        <v>226</v>
      </c>
      <c r="L115" s="6" t="s">
        <v>274</v>
      </c>
      <c r="M115" s="6"/>
      <c r="N115" s="6" t="s">
        <v>23</v>
      </c>
      <c r="O115" s="1">
        <v>45852</v>
      </c>
      <c r="P115" s="1">
        <v>46217</v>
      </c>
      <c r="Q115" s="13">
        <v>75000</v>
      </c>
      <c r="R115" s="42" t="s">
        <v>35</v>
      </c>
      <c r="S115" s="42" t="s">
        <v>928</v>
      </c>
      <c r="T115" s="42" t="s">
        <v>928</v>
      </c>
      <c r="U115" s="42"/>
      <c r="V115" s="14" t="s">
        <v>36</v>
      </c>
    </row>
    <row r="116" spans="1:22" ht="90" x14ac:dyDescent="0.25">
      <c r="A116" s="11" t="str">
        <f t="shared" ca="1" si="13"/>
        <v>Finalizado</v>
      </c>
      <c r="B116" s="6" t="s">
        <v>275</v>
      </c>
      <c r="C116" s="6" t="s">
        <v>276</v>
      </c>
      <c r="D116" s="6" t="s">
        <v>16</v>
      </c>
      <c r="E116" s="6" t="s">
        <v>277</v>
      </c>
      <c r="F116" s="6" t="s">
        <v>278</v>
      </c>
      <c r="G116" s="6" t="s">
        <v>640</v>
      </c>
      <c r="H116" s="6" t="s">
        <v>279</v>
      </c>
      <c r="I116" s="6" t="s">
        <v>983</v>
      </c>
      <c r="J116" s="30" t="s">
        <v>1063</v>
      </c>
      <c r="K116" s="6" t="s">
        <v>280</v>
      </c>
      <c r="L116" s="6" t="s">
        <v>281</v>
      </c>
      <c r="M116" s="6"/>
      <c r="N116" s="6" t="s">
        <v>23</v>
      </c>
      <c r="O116" s="1">
        <v>45278</v>
      </c>
      <c r="P116" s="1">
        <v>46111</v>
      </c>
      <c r="Q116" s="13">
        <v>1089087.7</v>
      </c>
      <c r="R116" s="42" t="s">
        <v>35</v>
      </c>
      <c r="S116" s="42" t="s">
        <v>928</v>
      </c>
      <c r="T116" s="42" t="s">
        <v>928</v>
      </c>
      <c r="U116" s="42"/>
      <c r="V116" s="14" t="s">
        <v>725</v>
      </c>
    </row>
    <row r="117" spans="1:22" ht="90" x14ac:dyDescent="0.25">
      <c r="A117" s="11" t="str">
        <f t="shared" ref="A117:A118" ca="1" si="19">IFERROR(IF(R117="Vigente",P117-TODAY(),IF(R117="Encerrado","Finalizado",IF(R117="Prorrogado / Reajustado","Prorrogado / Reajustado","Preencher Coluna Q ou O"))),"Prazo Indeterminado")</f>
        <v>Finalizado</v>
      </c>
      <c r="B117" s="6" t="s">
        <v>275</v>
      </c>
      <c r="C117" s="6" t="s">
        <v>276</v>
      </c>
      <c r="D117" s="6" t="s">
        <v>16</v>
      </c>
      <c r="E117" s="6" t="s">
        <v>277</v>
      </c>
      <c r="F117" s="6" t="s">
        <v>278</v>
      </c>
      <c r="G117" s="6" t="s">
        <v>640</v>
      </c>
      <c r="H117" s="6" t="s">
        <v>279</v>
      </c>
      <c r="I117" s="6" t="s">
        <v>983</v>
      </c>
      <c r="J117" s="30" t="s">
        <v>1063</v>
      </c>
      <c r="K117" s="6" t="s">
        <v>280</v>
      </c>
      <c r="L117" s="6" t="s">
        <v>281</v>
      </c>
      <c r="M117" s="6"/>
      <c r="N117" s="6" t="s">
        <v>634</v>
      </c>
      <c r="O117" s="1">
        <v>45292</v>
      </c>
      <c r="P117" s="1">
        <v>45657</v>
      </c>
      <c r="Q117" s="13">
        <v>1121901.27</v>
      </c>
      <c r="R117" s="29" t="s">
        <v>35</v>
      </c>
      <c r="S117" s="42" t="s">
        <v>928</v>
      </c>
      <c r="T117" s="29" t="s">
        <v>928</v>
      </c>
      <c r="U117" s="29"/>
      <c r="V117" s="14"/>
    </row>
    <row r="118" spans="1:22" ht="90" x14ac:dyDescent="0.25">
      <c r="A118" s="11" t="str">
        <f t="shared" ca="1" si="19"/>
        <v>Finalizado</v>
      </c>
      <c r="B118" s="6" t="s">
        <v>275</v>
      </c>
      <c r="C118" s="6" t="s">
        <v>276</v>
      </c>
      <c r="D118" s="6" t="s">
        <v>16</v>
      </c>
      <c r="E118" s="6" t="s">
        <v>277</v>
      </c>
      <c r="F118" s="6" t="s">
        <v>278</v>
      </c>
      <c r="G118" s="6" t="s">
        <v>640</v>
      </c>
      <c r="H118" s="6" t="s">
        <v>279</v>
      </c>
      <c r="I118" s="6" t="s">
        <v>983</v>
      </c>
      <c r="J118" s="30" t="s">
        <v>1063</v>
      </c>
      <c r="K118" s="6" t="s">
        <v>280</v>
      </c>
      <c r="L118" s="6" t="s">
        <v>281</v>
      </c>
      <c r="M118" s="6"/>
      <c r="N118" s="6" t="s">
        <v>636</v>
      </c>
      <c r="O118" s="1">
        <v>45658</v>
      </c>
      <c r="P118" s="1">
        <v>46022</v>
      </c>
      <c r="Q118" s="13">
        <v>874029.66</v>
      </c>
      <c r="R118" s="29" t="s">
        <v>35</v>
      </c>
      <c r="S118" s="42" t="s">
        <v>928</v>
      </c>
      <c r="T118" s="29" t="s">
        <v>928</v>
      </c>
      <c r="U118" s="29"/>
      <c r="V118" s="14"/>
    </row>
    <row r="119" spans="1:22" ht="87" customHeight="1" x14ac:dyDescent="0.25">
      <c r="A119" s="11" t="str">
        <f t="shared" ca="1" si="13"/>
        <v>Finalizado</v>
      </c>
      <c r="B119" s="6" t="s">
        <v>282</v>
      </c>
      <c r="C119" s="6" t="s">
        <v>283</v>
      </c>
      <c r="D119" s="6" t="s">
        <v>151</v>
      </c>
      <c r="E119" s="6" t="s">
        <v>284</v>
      </c>
      <c r="F119" s="6" t="s">
        <v>285</v>
      </c>
      <c r="G119" s="6" t="s">
        <v>286</v>
      </c>
      <c r="H119" s="6" t="s">
        <v>287</v>
      </c>
      <c r="I119" s="6" t="s">
        <v>986</v>
      </c>
      <c r="J119" s="3" t="s">
        <v>288</v>
      </c>
      <c r="K119" s="6" t="s">
        <v>274</v>
      </c>
      <c r="L119" s="6" t="s">
        <v>226</v>
      </c>
      <c r="M119" s="6"/>
      <c r="N119" s="6" t="s">
        <v>23</v>
      </c>
      <c r="O119" s="1">
        <v>45852</v>
      </c>
      <c r="P119" s="1">
        <v>46216</v>
      </c>
      <c r="Q119" s="13">
        <v>30000</v>
      </c>
      <c r="R119" s="42" t="s">
        <v>35</v>
      </c>
      <c r="S119" s="42" t="s">
        <v>928</v>
      </c>
      <c r="T119" s="42" t="s">
        <v>928</v>
      </c>
      <c r="U119" s="42"/>
      <c r="V119" s="14" t="s">
        <v>36</v>
      </c>
    </row>
    <row r="120" spans="1:22" ht="30" x14ac:dyDescent="0.25">
      <c r="A120" s="11" t="str">
        <f t="shared" ca="1" si="13"/>
        <v>Prorrogado / Reajustado</v>
      </c>
      <c r="B120" s="6" t="s">
        <v>289</v>
      </c>
      <c r="C120" s="6" t="s">
        <v>290</v>
      </c>
      <c r="D120" s="6" t="s">
        <v>151</v>
      </c>
      <c r="E120" s="6" t="s">
        <v>291</v>
      </c>
      <c r="F120" s="6" t="s">
        <v>292</v>
      </c>
      <c r="G120" s="6" t="s">
        <v>293</v>
      </c>
      <c r="H120" s="6" t="s">
        <v>294</v>
      </c>
      <c r="I120" s="6" t="s">
        <v>986</v>
      </c>
      <c r="J120" s="3" t="s">
        <v>295</v>
      </c>
      <c r="K120" s="6" t="s">
        <v>296</v>
      </c>
      <c r="L120" s="6" t="s">
        <v>297</v>
      </c>
      <c r="M120" s="6"/>
      <c r="N120" s="6" t="s">
        <v>23</v>
      </c>
      <c r="O120" s="1">
        <v>45825</v>
      </c>
      <c r="P120" s="1">
        <v>46072</v>
      </c>
      <c r="Q120" s="13">
        <v>360000</v>
      </c>
      <c r="R120" s="42" t="s">
        <v>24</v>
      </c>
      <c r="S120" s="42" t="s">
        <v>928</v>
      </c>
      <c r="T120" s="42" t="s">
        <v>928</v>
      </c>
      <c r="U120" s="42"/>
      <c r="V120" s="14"/>
    </row>
    <row r="121" spans="1:22" ht="30" x14ac:dyDescent="0.25">
      <c r="A121" s="33" t="str">
        <f ca="1">IFERROR(IF(R121="Vigente",P121-TODAY(),IF(R121="Encerrado","Finalizado",IF(R121="Prorrogado / Reajustado","Prorrogado / Reajustado","Preencher Coluna Q ou O"))),"Prazo Indeterminado")</f>
        <v>Finalizado</v>
      </c>
      <c r="B121" s="6" t="s">
        <v>289</v>
      </c>
      <c r="C121" s="6" t="s">
        <v>290</v>
      </c>
      <c r="D121" s="6" t="s">
        <v>151</v>
      </c>
      <c r="E121" s="6" t="s">
        <v>291</v>
      </c>
      <c r="F121" s="6" t="s">
        <v>292</v>
      </c>
      <c r="G121" s="6" t="s">
        <v>293</v>
      </c>
      <c r="H121" s="6" t="s">
        <v>294</v>
      </c>
      <c r="I121" s="6" t="s">
        <v>986</v>
      </c>
      <c r="J121" s="3" t="s">
        <v>295</v>
      </c>
      <c r="K121" s="6" t="s">
        <v>296</v>
      </c>
      <c r="L121" s="6" t="s">
        <v>297</v>
      </c>
      <c r="M121" s="6"/>
      <c r="N121" s="59" t="s">
        <v>100</v>
      </c>
      <c r="O121" s="60">
        <v>45825</v>
      </c>
      <c r="P121" s="60">
        <v>46072</v>
      </c>
      <c r="Q121" s="61">
        <v>410000</v>
      </c>
      <c r="R121" s="62" t="s">
        <v>35</v>
      </c>
      <c r="S121" s="42" t="s">
        <v>928</v>
      </c>
      <c r="T121" s="29" t="s">
        <v>928</v>
      </c>
      <c r="U121" s="29"/>
      <c r="V121" s="14" t="s">
        <v>719</v>
      </c>
    </row>
    <row r="122" spans="1:22" ht="45" x14ac:dyDescent="0.25">
      <c r="A122" s="11" t="str">
        <f t="shared" ca="1" si="13"/>
        <v>Prorrogado / Reajustado</v>
      </c>
      <c r="B122" s="6" t="s">
        <v>298</v>
      </c>
      <c r="C122" s="6" t="s">
        <v>299</v>
      </c>
      <c r="D122" s="6" t="s">
        <v>16</v>
      </c>
      <c r="E122" s="12" t="s">
        <v>300</v>
      </c>
      <c r="F122" s="6" t="s">
        <v>301</v>
      </c>
      <c r="G122" s="6" t="s">
        <v>752</v>
      </c>
      <c r="H122" s="6" t="s">
        <v>302</v>
      </c>
      <c r="I122" s="6" t="s">
        <v>983</v>
      </c>
      <c r="J122" s="43" t="s">
        <v>303</v>
      </c>
      <c r="K122" s="82" t="s">
        <v>256</v>
      </c>
      <c r="L122" s="6" t="s">
        <v>429</v>
      </c>
      <c r="M122" s="6"/>
      <c r="N122" s="6" t="s">
        <v>23</v>
      </c>
      <c r="O122" s="1">
        <v>44757</v>
      </c>
      <c r="P122" s="1">
        <v>45122</v>
      </c>
      <c r="Q122" s="13">
        <v>1869120</v>
      </c>
      <c r="R122" s="42" t="s">
        <v>24</v>
      </c>
      <c r="S122" s="42" t="s">
        <v>928</v>
      </c>
      <c r="T122" s="42" t="s">
        <v>928</v>
      </c>
      <c r="U122" s="42"/>
      <c r="V122" s="14"/>
    </row>
    <row r="123" spans="1:22" ht="45" x14ac:dyDescent="0.25">
      <c r="A123" s="33" t="str">
        <f t="shared" ref="A123:A126" ca="1" si="20">IFERROR(IF(R123="Vigente",P123-TODAY(),IF(R123="Encerrado","Finalizado",IF(R123="Prorrogado / Reajustado","Prorrogado / Reajustado","Preencher Coluna Q ou O"))),"Prazo Indeterminado")</f>
        <v>Prorrogado / Reajustado</v>
      </c>
      <c r="B123" s="6" t="s">
        <v>298</v>
      </c>
      <c r="C123" s="6" t="s">
        <v>299</v>
      </c>
      <c r="D123" s="6" t="s">
        <v>16</v>
      </c>
      <c r="E123" s="12" t="s">
        <v>300</v>
      </c>
      <c r="F123" s="6" t="s">
        <v>301</v>
      </c>
      <c r="G123" s="6" t="s">
        <v>752</v>
      </c>
      <c r="H123" s="6" t="s">
        <v>302</v>
      </c>
      <c r="I123" s="6" t="s">
        <v>983</v>
      </c>
      <c r="J123" s="43" t="s">
        <v>303</v>
      </c>
      <c r="K123" s="81" t="s">
        <v>256</v>
      </c>
      <c r="L123" s="36" t="s">
        <v>429</v>
      </c>
      <c r="M123" s="36"/>
      <c r="N123" s="59" t="s">
        <v>100</v>
      </c>
      <c r="O123" s="60">
        <v>45122</v>
      </c>
      <c r="P123" s="60">
        <v>45488</v>
      </c>
      <c r="Q123" s="61">
        <v>1869120</v>
      </c>
      <c r="R123" s="42" t="s">
        <v>24</v>
      </c>
      <c r="S123" s="42" t="s">
        <v>928</v>
      </c>
      <c r="T123" s="42" t="s">
        <v>928</v>
      </c>
      <c r="U123" s="42"/>
      <c r="V123" s="34"/>
    </row>
    <row r="124" spans="1:22" ht="45" x14ac:dyDescent="0.25">
      <c r="A124" s="33" t="str">
        <f t="shared" ca="1" si="20"/>
        <v>Prorrogado / Reajustado</v>
      </c>
      <c r="B124" s="6" t="s">
        <v>298</v>
      </c>
      <c r="C124" s="6" t="s">
        <v>299</v>
      </c>
      <c r="D124" s="6" t="s">
        <v>16</v>
      </c>
      <c r="E124" s="12" t="s">
        <v>300</v>
      </c>
      <c r="F124" s="6" t="s">
        <v>301</v>
      </c>
      <c r="G124" s="6" t="s">
        <v>752</v>
      </c>
      <c r="H124" s="6" t="s">
        <v>302</v>
      </c>
      <c r="I124" s="6" t="s">
        <v>983</v>
      </c>
      <c r="J124" s="43" t="s">
        <v>303</v>
      </c>
      <c r="K124" s="81" t="s">
        <v>256</v>
      </c>
      <c r="L124" s="36" t="s">
        <v>429</v>
      </c>
      <c r="M124" s="36"/>
      <c r="N124" s="59" t="s">
        <v>634</v>
      </c>
      <c r="O124" s="60">
        <v>45401</v>
      </c>
      <c r="P124" s="60">
        <v>45401</v>
      </c>
      <c r="Q124" s="13">
        <v>1869120</v>
      </c>
      <c r="R124" s="42" t="s">
        <v>24</v>
      </c>
      <c r="S124" s="42" t="s">
        <v>928</v>
      </c>
      <c r="T124" s="42" t="s">
        <v>930</v>
      </c>
      <c r="U124" s="42"/>
      <c r="V124" s="34" t="s">
        <v>708</v>
      </c>
    </row>
    <row r="125" spans="1:22" ht="45" x14ac:dyDescent="0.25">
      <c r="A125" s="33" t="str">
        <f t="shared" ca="1" si="20"/>
        <v>Prorrogado / Reajustado</v>
      </c>
      <c r="B125" s="6" t="s">
        <v>298</v>
      </c>
      <c r="C125" s="6" t="s">
        <v>299</v>
      </c>
      <c r="D125" s="6" t="s">
        <v>16</v>
      </c>
      <c r="E125" s="12" t="s">
        <v>300</v>
      </c>
      <c r="F125" s="6" t="s">
        <v>301</v>
      </c>
      <c r="G125" s="6" t="s">
        <v>752</v>
      </c>
      <c r="H125" s="6" t="s">
        <v>302</v>
      </c>
      <c r="I125" s="6" t="s">
        <v>983</v>
      </c>
      <c r="J125" s="43" t="s">
        <v>303</v>
      </c>
      <c r="K125" s="81" t="s">
        <v>256</v>
      </c>
      <c r="L125" s="36" t="s">
        <v>429</v>
      </c>
      <c r="M125" s="36"/>
      <c r="N125" s="59" t="s">
        <v>329</v>
      </c>
      <c r="O125" s="60">
        <v>45488</v>
      </c>
      <c r="P125" s="60">
        <v>45853</v>
      </c>
      <c r="Q125" s="13">
        <v>1869120</v>
      </c>
      <c r="R125" s="42" t="s">
        <v>24</v>
      </c>
      <c r="S125" s="42" t="s">
        <v>928</v>
      </c>
      <c r="T125" s="42" t="s">
        <v>928</v>
      </c>
      <c r="U125" s="42"/>
      <c r="V125" s="34"/>
    </row>
    <row r="126" spans="1:22" ht="45" x14ac:dyDescent="0.25">
      <c r="A126" s="33" t="str">
        <f t="shared" ca="1" si="20"/>
        <v>Finalizado</v>
      </c>
      <c r="B126" s="6" t="s">
        <v>298</v>
      </c>
      <c r="C126" s="6" t="s">
        <v>299</v>
      </c>
      <c r="D126" s="6" t="s">
        <v>16</v>
      </c>
      <c r="E126" s="12" t="s">
        <v>300</v>
      </c>
      <c r="F126" s="6" t="s">
        <v>301</v>
      </c>
      <c r="G126" s="6" t="s">
        <v>752</v>
      </c>
      <c r="H126" s="6" t="s">
        <v>302</v>
      </c>
      <c r="I126" s="6" t="s">
        <v>983</v>
      </c>
      <c r="J126" s="43" t="s">
        <v>303</v>
      </c>
      <c r="K126" s="6" t="s">
        <v>65</v>
      </c>
      <c r="L126" s="6" t="s">
        <v>85</v>
      </c>
      <c r="M126" s="6"/>
      <c r="N126" s="59" t="s">
        <v>498</v>
      </c>
      <c r="O126" s="60">
        <v>45853</v>
      </c>
      <c r="P126" s="60">
        <v>46218</v>
      </c>
      <c r="Q126" s="61">
        <v>1869120</v>
      </c>
      <c r="R126" s="62" t="s">
        <v>35</v>
      </c>
      <c r="S126" s="42" t="s">
        <v>928</v>
      </c>
      <c r="T126" s="29" t="s">
        <v>928</v>
      </c>
      <c r="U126" s="29"/>
      <c r="V126" s="34" t="s">
        <v>36</v>
      </c>
    </row>
    <row r="127" spans="1:22" ht="45" x14ac:dyDescent="0.25">
      <c r="A127" s="11" t="str">
        <f t="shared" ca="1" si="13"/>
        <v>Prorrogado / Reajustado</v>
      </c>
      <c r="B127" s="6" t="s">
        <v>304</v>
      </c>
      <c r="C127" s="6" t="s">
        <v>305</v>
      </c>
      <c r="D127" s="6" t="s">
        <v>27</v>
      </c>
      <c r="E127" s="12" t="s">
        <v>306</v>
      </c>
      <c r="F127" s="6" t="s">
        <v>307</v>
      </c>
      <c r="G127" s="6" t="s">
        <v>753</v>
      </c>
      <c r="H127" s="6" t="s">
        <v>308</v>
      </c>
      <c r="I127" s="6" t="s">
        <v>986</v>
      </c>
      <c r="J127" s="30" t="s">
        <v>901</v>
      </c>
      <c r="K127" s="82" t="s">
        <v>256</v>
      </c>
      <c r="L127" s="6" t="s">
        <v>726</v>
      </c>
      <c r="M127" s="6"/>
      <c r="N127" s="6" t="s">
        <v>23</v>
      </c>
      <c r="O127" s="1">
        <v>45490</v>
      </c>
      <c r="P127" s="1">
        <v>45855</v>
      </c>
      <c r="Q127" s="13">
        <v>7217.4</v>
      </c>
      <c r="R127" s="42" t="s">
        <v>24</v>
      </c>
      <c r="S127" s="42" t="s">
        <v>928</v>
      </c>
      <c r="T127" s="42" t="s">
        <v>928</v>
      </c>
      <c r="U127" s="42"/>
      <c r="V127" s="6"/>
    </row>
    <row r="128" spans="1:22" ht="45" x14ac:dyDescent="0.25">
      <c r="A128" s="11" t="str">
        <f ca="1">IFERROR(IF(R128="Vigente",P128-TODAY(),IF(R128="Encerrado","Finalizado",IF(R128="Prorrogado / Reajustado","Prorrogado / Reajustado","Preencher Coluna Q ou O"))),"Prazo Indeterminado")</f>
        <v>Prorrogado / Reajustado</v>
      </c>
      <c r="B128" s="6" t="s">
        <v>304</v>
      </c>
      <c r="C128" s="6" t="s">
        <v>305</v>
      </c>
      <c r="D128" s="6" t="s">
        <v>27</v>
      </c>
      <c r="E128" s="12" t="s">
        <v>306</v>
      </c>
      <c r="F128" s="6" t="s">
        <v>307</v>
      </c>
      <c r="G128" s="6" t="s">
        <v>753</v>
      </c>
      <c r="H128" s="6" t="s">
        <v>308</v>
      </c>
      <c r="I128" s="6" t="s">
        <v>986</v>
      </c>
      <c r="J128" s="30" t="s">
        <v>901</v>
      </c>
      <c r="K128" s="6" t="s">
        <v>297</v>
      </c>
      <c r="L128" s="6" t="s">
        <v>309</v>
      </c>
      <c r="M128" s="6"/>
      <c r="N128" s="6" t="s">
        <v>100</v>
      </c>
      <c r="O128" s="1">
        <v>45855</v>
      </c>
      <c r="P128" s="1">
        <v>46220</v>
      </c>
      <c r="Q128" s="13">
        <v>7217.4</v>
      </c>
      <c r="R128" s="29" t="s">
        <v>24</v>
      </c>
      <c r="S128" s="42" t="s">
        <v>928</v>
      </c>
      <c r="T128" s="29" t="s">
        <v>928</v>
      </c>
      <c r="U128" s="29"/>
      <c r="V128" s="14"/>
    </row>
    <row r="129" spans="1:22" ht="45" x14ac:dyDescent="0.25">
      <c r="A129" s="111">
        <f ca="1">IFERROR(IF(R129="Vigente",P129-TODAY(),IF(R129="Encerrado","Finalizado",IF(R129="Prorrogado / Reajustado","Prorrogado / Reajustado","Preencher Coluna Q ou O"))),"Prazo Indeterminado")</f>
        <v>276</v>
      </c>
      <c r="B129" s="6" t="s">
        <v>304</v>
      </c>
      <c r="C129" s="6" t="s">
        <v>305</v>
      </c>
      <c r="D129" s="6" t="s">
        <v>27</v>
      </c>
      <c r="E129" s="12" t="s">
        <v>306</v>
      </c>
      <c r="F129" s="6" t="s">
        <v>307</v>
      </c>
      <c r="G129" s="6" t="s">
        <v>753</v>
      </c>
      <c r="H129" s="6" t="s">
        <v>308</v>
      </c>
      <c r="I129" s="6" t="s">
        <v>986</v>
      </c>
      <c r="J129" s="30" t="s">
        <v>901</v>
      </c>
      <c r="K129" s="6" t="s">
        <v>297</v>
      </c>
      <c r="L129" s="6" t="s">
        <v>309</v>
      </c>
      <c r="M129" s="6"/>
      <c r="N129" s="112" t="s">
        <v>329</v>
      </c>
      <c r="O129" s="113">
        <v>46220</v>
      </c>
      <c r="P129" s="113">
        <v>46585</v>
      </c>
      <c r="Q129" s="114">
        <v>7217.4</v>
      </c>
      <c r="R129" s="115" t="s">
        <v>241</v>
      </c>
      <c r="S129" s="42" t="s">
        <v>928</v>
      </c>
      <c r="T129" s="115" t="s">
        <v>928</v>
      </c>
      <c r="U129" s="115"/>
      <c r="V129" s="116"/>
    </row>
    <row r="130" spans="1:22" ht="75" x14ac:dyDescent="0.25">
      <c r="A130" s="11" t="str">
        <f t="shared" ca="1" si="13"/>
        <v>Prorrogado / Reajustado</v>
      </c>
      <c r="B130" s="6" t="s">
        <v>310</v>
      </c>
      <c r="C130" s="6" t="s">
        <v>311</v>
      </c>
      <c r="D130" s="6" t="s">
        <v>16</v>
      </c>
      <c r="E130" s="12" t="s">
        <v>312</v>
      </c>
      <c r="F130" s="6" t="s">
        <v>313</v>
      </c>
      <c r="G130" s="6" t="s">
        <v>914</v>
      </c>
      <c r="H130" s="9" t="s">
        <v>314</v>
      </c>
      <c r="I130" s="6" t="s">
        <v>986</v>
      </c>
      <c r="J130" s="51" t="s">
        <v>939</v>
      </c>
      <c r="K130" s="6" t="s">
        <v>315</v>
      </c>
      <c r="L130" s="6" t="s">
        <v>316</v>
      </c>
      <c r="M130" s="6"/>
      <c r="N130" s="6" t="s">
        <v>23</v>
      </c>
      <c r="O130" s="1">
        <v>45873</v>
      </c>
      <c r="P130" s="1">
        <v>46238</v>
      </c>
      <c r="Q130" s="13">
        <v>208026</v>
      </c>
      <c r="R130" s="42" t="s">
        <v>24</v>
      </c>
      <c r="S130" s="42" t="s">
        <v>928</v>
      </c>
      <c r="T130" s="42" t="s">
        <v>928</v>
      </c>
      <c r="U130" s="42"/>
      <c r="V130" s="14"/>
    </row>
    <row r="131" spans="1:22" ht="75" x14ac:dyDescent="0.25">
      <c r="A131" s="111">
        <f ca="1">IFERROR(IF(R131="Vigente",P131-TODAY(),IF(R131="Encerrado","Finalizado",IF(R131="Prorrogado / Reajustado","Prorrogado / Reajustado","Preencher Coluna Q ou O"))),"Prazo Indeterminado")</f>
        <v>294</v>
      </c>
      <c r="B131" s="6" t="s">
        <v>310</v>
      </c>
      <c r="C131" s="6" t="s">
        <v>311</v>
      </c>
      <c r="D131" s="6" t="s">
        <v>16</v>
      </c>
      <c r="E131" s="12" t="s">
        <v>312</v>
      </c>
      <c r="F131" s="6" t="s">
        <v>313</v>
      </c>
      <c r="G131" s="6" t="s">
        <v>914</v>
      </c>
      <c r="H131" s="6" t="s">
        <v>314</v>
      </c>
      <c r="I131" s="6" t="s">
        <v>986</v>
      </c>
      <c r="J131" s="30" t="s">
        <v>939</v>
      </c>
      <c r="K131" s="6" t="s">
        <v>315</v>
      </c>
      <c r="L131" s="6" t="s">
        <v>316</v>
      </c>
      <c r="M131" s="6"/>
      <c r="N131" s="112" t="s">
        <v>100</v>
      </c>
      <c r="O131" s="113">
        <v>46238</v>
      </c>
      <c r="P131" s="113">
        <v>46603</v>
      </c>
      <c r="Q131" s="114">
        <v>208026</v>
      </c>
      <c r="R131" s="115" t="s">
        <v>241</v>
      </c>
      <c r="S131" s="42" t="s">
        <v>928</v>
      </c>
      <c r="T131" s="42" t="s">
        <v>928</v>
      </c>
      <c r="U131" s="42"/>
      <c r="V131" s="116"/>
    </row>
    <row r="132" spans="1:22" ht="82.5" customHeight="1" x14ac:dyDescent="0.25">
      <c r="A132" s="11">
        <f t="shared" ca="1" si="13"/>
        <v>-70</v>
      </c>
      <c r="B132" s="6" t="s">
        <v>317</v>
      </c>
      <c r="C132" s="6" t="s">
        <v>318</v>
      </c>
      <c r="D132" s="6" t="s">
        <v>151</v>
      </c>
      <c r="E132" s="12" t="s">
        <v>319</v>
      </c>
      <c r="F132" s="6" t="s">
        <v>320</v>
      </c>
      <c r="G132" s="6" t="s">
        <v>321</v>
      </c>
      <c r="H132" s="6" t="s">
        <v>322</v>
      </c>
      <c r="I132" s="6" t="s">
        <v>986</v>
      </c>
      <c r="J132" s="3" t="s">
        <v>323</v>
      </c>
      <c r="K132" s="6" t="s">
        <v>274</v>
      </c>
      <c r="L132" s="6" t="s">
        <v>226</v>
      </c>
      <c r="M132" s="6"/>
      <c r="N132" s="6" t="s">
        <v>23</v>
      </c>
      <c r="O132" s="1">
        <v>45875</v>
      </c>
      <c r="P132" s="1">
        <v>46239</v>
      </c>
      <c r="Q132" s="24">
        <v>25000</v>
      </c>
      <c r="R132" s="42" t="s">
        <v>241</v>
      </c>
      <c r="S132" s="42" t="s">
        <v>928</v>
      </c>
      <c r="T132" s="42" t="s">
        <v>928</v>
      </c>
      <c r="U132" s="42"/>
      <c r="V132" s="14" t="s">
        <v>36</v>
      </c>
    </row>
    <row r="133" spans="1:22" ht="150" x14ac:dyDescent="0.25">
      <c r="A133" s="11" t="str">
        <f t="shared" ca="1" si="13"/>
        <v>Finalizado</v>
      </c>
      <c r="B133" s="6" t="s">
        <v>324</v>
      </c>
      <c r="C133" s="6" t="s">
        <v>325</v>
      </c>
      <c r="D133" s="6" t="s">
        <v>16</v>
      </c>
      <c r="E133" s="6" t="s">
        <v>326</v>
      </c>
      <c r="F133" s="6" t="s">
        <v>327</v>
      </c>
      <c r="G133" s="6" t="s">
        <v>728</v>
      </c>
      <c r="H133" s="6" t="s">
        <v>328</v>
      </c>
      <c r="I133" s="6" t="s">
        <v>983</v>
      </c>
      <c r="J133" s="3" t="s">
        <v>921</v>
      </c>
      <c r="K133" s="6" t="s">
        <v>33</v>
      </c>
      <c r="L133" s="6" t="s">
        <v>34</v>
      </c>
      <c r="M133" s="6"/>
      <c r="N133" s="6" t="s">
        <v>23</v>
      </c>
      <c r="O133" s="1">
        <v>45149</v>
      </c>
      <c r="P133" s="1">
        <v>46245</v>
      </c>
      <c r="Q133" s="13">
        <v>6691227.8799999999</v>
      </c>
      <c r="R133" s="42" t="s">
        <v>35</v>
      </c>
      <c r="S133" s="42" t="s">
        <v>928</v>
      </c>
      <c r="T133" s="42" t="s">
        <v>928</v>
      </c>
      <c r="U133" s="42"/>
      <c r="V133" s="14"/>
    </row>
    <row r="134" spans="1:22" ht="150" x14ac:dyDescent="0.25">
      <c r="A134" s="11" t="str">
        <f ca="1">IFERROR(IF(R134="Vigente",P134-TODAY(),IF(R134="Encerrado","Finalizado",IF(R134="Prorrogado / Reajustado","Prorrogado / Reajustado","Preencher Coluna Q ou O"))),"Prazo Indeterminado")</f>
        <v>Finalizado</v>
      </c>
      <c r="B134" s="6" t="s">
        <v>324</v>
      </c>
      <c r="C134" s="6" t="s">
        <v>325</v>
      </c>
      <c r="D134" s="6" t="s">
        <v>16</v>
      </c>
      <c r="E134" s="6" t="s">
        <v>326</v>
      </c>
      <c r="F134" s="6" t="s">
        <v>327</v>
      </c>
      <c r="G134" s="6" t="s">
        <v>728</v>
      </c>
      <c r="H134" s="6" t="s">
        <v>328</v>
      </c>
      <c r="I134" s="6" t="s">
        <v>983</v>
      </c>
      <c r="J134" s="3" t="s">
        <v>921</v>
      </c>
      <c r="K134" s="6" t="s">
        <v>33</v>
      </c>
      <c r="L134" s="6" t="s">
        <v>34</v>
      </c>
      <c r="M134" s="6"/>
      <c r="N134" s="6" t="s">
        <v>634</v>
      </c>
      <c r="O134" s="1">
        <v>45505</v>
      </c>
      <c r="P134" s="1">
        <v>45839</v>
      </c>
      <c r="Q134" s="13">
        <v>3908609.25</v>
      </c>
      <c r="R134" s="29" t="s">
        <v>35</v>
      </c>
      <c r="S134" s="42" t="s">
        <v>928</v>
      </c>
      <c r="T134" s="29" t="s">
        <v>928</v>
      </c>
      <c r="U134" s="29"/>
      <c r="V134" s="14"/>
    </row>
    <row r="135" spans="1:22" ht="75" x14ac:dyDescent="0.25">
      <c r="A135" s="11" t="str">
        <f t="shared" ca="1" si="13"/>
        <v>Prorrogado / Reajustado</v>
      </c>
      <c r="B135" s="6" t="s">
        <v>14</v>
      </c>
      <c r="C135" s="6" t="s">
        <v>15</v>
      </c>
      <c r="D135" s="6" t="s">
        <v>16</v>
      </c>
      <c r="E135" s="6" t="s">
        <v>17</v>
      </c>
      <c r="F135" s="6" t="s">
        <v>18</v>
      </c>
      <c r="G135" s="6" t="s">
        <v>19</v>
      </c>
      <c r="H135" s="6" t="s">
        <v>20</v>
      </c>
      <c r="I135" s="6" t="s">
        <v>986</v>
      </c>
      <c r="J135" s="65" t="s">
        <v>657</v>
      </c>
      <c r="K135" s="6" t="s">
        <v>40</v>
      </c>
      <c r="L135" s="6" t="s">
        <v>41</v>
      </c>
      <c r="M135" s="6"/>
      <c r="N135" s="6" t="s">
        <v>329</v>
      </c>
      <c r="O135" s="1">
        <v>46080</v>
      </c>
      <c r="P135" s="1">
        <v>46261</v>
      </c>
      <c r="Q135" s="13">
        <v>1107486.8999999999</v>
      </c>
      <c r="R135" s="42" t="s">
        <v>24</v>
      </c>
      <c r="S135" s="42" t="s">
        <v>928</v>
      </c>
      <c r="T135" s="42" t="s">
        <v>928</v>
      </c>
      <c r="U135" s="42"/>
      <c r="V135" s="14"/>
    </row>
    <row r="136" spans="1:22" ht="75" x14ac:dyDescent="0.25">
      <c r="A136" s="111">
        <f ca="1">IFERROR(IF(R136="Vigente",P136-TODAY(),IF(R136="Encerrado","Finalizado",IF(R136="Prorrogado / Reajustado","Prorrogado / Reajustado","Preencher Coluna Q ou O"))),"Prazo Indeterminado")</f>
        <v>74</v>
      </c>
      <c r="B136" s="6" t="s">
        <v>14</v>
      </c>
      <c r="C136" s="6" t="s">
        <v>15</v>
      </c>
      <c r="D136" s="6" t="s">
        <v>16</v>
      </c>
      <c r="E136" s="6" t="s">
        <v>17</v>
      </c>
      <c r="F136" s="6" t="s">
        <v>18</v>
      </c>
      <c r="G136" s="6" t="s">
        <v>19</v>
      </c>
      <c r="H136" s="6" t="s">
        <v>20</v>
      </c>
      <c r="I136" s="6" t="s">
        <v>986</v>
      </c>
      <c r="J136" s="65" t="s">
        <v>657</v>
      </c>
      <c r="K136" s="6" t="s">
        <v>40</v>
      </c>
      <c r="L136" s="6" t="s">
        <v>41</v>
      </c>
      <c r="M136" s="125"/>
      <c r="N136" s="112" t="s">
        <v>498</v>
      </c>
      <c r="O136" s="113">
        <v>46261</v>
      </c>
      <c r="P136" s="113">
        <v>46383</v>
      </c>
      <c r="Q136" s="114">
        <v>84634.6</v>
      </c>
      <c r="R136" s="115" t="s">
        <v>241</v>
      </c>
      <c r="S136" s="42" t="s">
        <v>928</v>
      </c>
      <c r="T136" s="42" t="s">
        <v>928</v>
      </c>
      <c r="U136" s="115"/>
      <c r="V136" s="116"/>
    </row>
    <row r="137" spans="1:22" ht="75" x14ac:dyDescent="0.25">
      <c r="A137" s="11" t="str">
        <f t="shared" ca="1" si="13"/>
        <v>Finalizado</v>
      </c>
      <c r="B137" s="6" t="s">
        <v>101</v>
      </c>
      <c r="C137" s="6" t="s">
        <v>102</v>
      </c>
      <c r="D137" s="6" t="s">
        <v>16</v>
      </c>
      <c r="E137" s="6" t="s">
        <v>103</v>
      </c>
      <c r="F137" s="6" t="s">
        <v>18</v>
      </c>
      <c r="G137" s="6" t="s">
        <v>19</v>
      </c>
      <c r="H137" s="6" t="s">
        <v>20</v>
      </c>
      <c r="I137" s="6" t="s">
        <v>983</v>
      </c>
      <c r="J137" s="65" t="s">
        <v>657</v>
      </c>
      <c r="K137" s="6" t="s">
        <v>40</v>
      </c>
      <c r="L137" s="6" t="s">
        <v>41</v>
      </c>
      <c r="M137" s="6"/>
      <c r="N137" s="6" t="s">
        <v>330</v>
      </c>
      <c r="O137" s="1">
        <v>46080</v>
      </c>
      <c r="P137" s="1">
        <v>46261</v>
      </c>
      <c r="Q137" s="13">
        <v>789536.64</v>
      </c>
      <c r="R137" s="42" t="s">
        <v>35</v>
      </c>
      <c r="S137" s="42" t="s">
        <v>928</v>
      </c>
      <c r="T137" s="42" t="s">
        <v>928</v>
      </c>
      <c r="U137" s="42"/>
      <c r="V137" s="14"/>
    </row>
    <row r="138" spans="1:22" ht="75" x14ac:dyDescent="0.25">
      <c r="A138" s="11" t="str">
        <f t="shared" ca="1" si="13"/>
        <v>Prorrogado / Reajustado</v>
      </c>
      <c r="B138" s="6" t="s">
        <v>331</v>
      </c>
      <c r="C138" s="6" t="s">
        <v>332</v>
      </c>
      <c r="D138" s="6" t="s">
        <v>27</v>
      </c>
      <c r="E138" s="36" t="s">
        <v>333</v>
      </c>
      <c r="F138" s="36" t="s">
        <v>334</v>
      </c>
      <c r="G138" s="36" t="s">
        <v>729</v>
      </c>
      <c r="H138" s="6" t="s">
        <v>335</v>
      </c>
      <c r="I138" s="6" t="s">
        <v>986</v>
      </c>
      <c r="J138" s="30" t="s">
        <v>922</v>
      </c>
      <c r="K138" s="36" t="s">
        <v>234</v>
      </c>
      <c r="L138" s="36" t="s">
        <v>662</v>
      </c>
      <c r="M138" s="36" t="s">
        <v>997</v>
      </c>
      <c r="N138" s="6" t="s">
        <v>23</v>
      </c>
      <c r="O138" s="1">
        <v>46108</v>
      </c>
      <c r="P138" s="1">
        <v>46263</v>
      </c>
      <c r="Q138" s="13">
        <f>99283.17*5</f>
        <v>496415.85</v>
      </c>
      <c r="R138" s="29" t="s">
        <v>24</v>
      </c>
      <c r="S138" s="42" t="s">
        <v>928</v>
      </c>
      <c r="T138" s="29" t="s">
        <v>928</v>
      </c>
      <c r="U138" s="29"/>
      <c r="V138" s="14"/>
    </row>
    <row r="139" spans="1:22" ht="75" x14ac:dyDescent="0.25">
      <c r="A139" s="111" t="str">
        <f ca="1">IFERROR(IF(R139="Vigente",P139-TODAY(),IF(R139="Encerrado","Finalizado",IF(R139="Prorrogado / Reajustado","Prorrogado / Reajustado","Preencher Coluna Q ou O"))),"Prazo Indeterminado")</f>
        <v>Finalizado</v>
      </c>
      <c r="B139" s="6" t="s">
        <v>331</v>
      </c>
      <c r="C139" s="6" t="s">
        <v>332</v>
      </c>
      <c r="D139" s="6" t="s">
        <v>27</v>
      </c>
      <c r="E139" s="36" t="s">
        <v>333</v>
      </c>
      <c r="F139" s="36" t="s">
        <v>334</v>
      </c>
      <c r="G139" s="36" t="s">
        <v>729</v>
      </c>
      <c r="H139" s="6" t="s">
        <v>335</v>
      </c>
      <c r="I139" s="6" t="s">
        <v>986</v>
      </c>
      <c r="J139" s="30" t="s">
        <v>922</v>
      </c>
      <c r="K139" s="36" t="s">
        <v>234</v>
      </c>
      <c r="L139" s="36" t="s">
        <v>662</v>
      </c>
      <c r="M139" s="36" t="s">
        <v>997</v>
      </c>
      <c r="N139" s="112" t="s">
        <v>100</v>
      </c>
      <c r="O139" s="113">
        <v>46264</v>
      </c>
      <c r="P139" s="113">
        <v>46294</v>
      </c>
      <c r="Q139" s="114">
        <v>99283.17</v>
      </c>
      <c r="R139" s="115" t="s">
        <v>35</v>
      </c>
      <c r="S139" s="42" t="s">
        <v>928</v>
      </c>
      <c r="T139" s="29" t="s">
        <v>928</v>
      </c>
      <c r="U139" s="115"/>
      <c r="V139" s="116"/>
    </row>
    <row r="140" spans="1:22" ht="30" x14ac:dyDescent="0.25">
      <c r="A140" s="11">
        <f t="shared" ca="1" si="13"/>
        <v>-54</v>
      </c>
      <c r="B140" s="6" t="s">
        <v>336</v>
      </c>
      <c r="C140" s="6" t="s">
        <v>337</v>
      </c>
      <c r="D140" s="6" t="s">
        <v>151</v>
      </c>
      <c r="E140" s="6" t="s">
        <v>338</v>
      </c>
      <c r="F140" s="6" t="s">
        <v>339</v>
      </c>
      <c r="G140" s="6" t="s">
        <v>340</v>
      </c>
      <c r="H140" s="6" t="s">
        <v>341</v>
      </c>
      <c r="I140" s="6" t="s">
        <v>986</v>
      </c>
      <c r="J140" s="3" t="s">
        <v>342</v>
      </c>
      <c r="K140" s="6" t="s">
        <v>343</v>
      </c>
      <c r="L140" s="6" t="s">
        <v>179</v>
      </c>
      <c r="M140" s="6"/>
      <c r="N140" s="6" t="s">
        <v>23</v>
      </c>
      <c r="O140" s="1">
        <v>45890</v>
      </c>
      <c r="P140" s="1">
        <v>46255</v>
      </c>
      <c r="Q140" s="13">
        <v>1624630</v>
      </c>
      <c r="R140" s="42" t="s">
        <v>241</v>
      </c>
      <c r="S140" s="42" t="s">
        <v>928</v>
      </c>
      <c r="T140" s="42" t="s">
        <v>928</v>
      </c>
      <c r="U140" s="42"/>
      <c r="V140" s="14" t="s">
        <v>36</v>
      </c>
    </row>
    <row r="141" spans="1:22" ht="30" x14ac:dyDescent="0.25">
      <c r="A141" s="33">
        <f t="shared" ca="1" si="13"/>
        <v>-54</v>
      </c>
      <c r="B141" s="6" t="s">
        <v>336</v>
      </c>
      <c r="C141" s="6" t="s">
        <v>337</v>
      </c>
      <c r="D141" s="6" t="s">
        <v>151</v>
      </c>
      <c r="E141" s="6" t="s">
        <v>338</v>
      </c>
      <c r="F141" s="6" t="s">
        <v>339</v>
      </c>
      <c r="G141" s="6" t="s">
        <v>340</v>
      </c>
      <c r="H141" s="6" t="s">
        <v>341</v>
      </c>
      <c r="I141" s="6" t="s">
        <v>986</v>
      </c>
      <c r="J141" s="3" t="s">
        <v>342</v>
      </c>
      <c r="K141" s="6" t="s">
        <v>343</v>
      </c>
      <c r="L141" s="6" t="s">
        <v>179</v>
      </c>
      <c r="M141" s="6"/>
      <c r="N141" s="6" t="s">
        <v>100</v>
      </c>
      <c r="O141" s="1">
        <v>46045</v>
      </c>
      <c r="P141" s="1">
        <v>46255</v>
      </c>
      <c r="Q141" s="13">
        <v>125000</v>
      </c>
      <c r="R141" s="42" t="s">
        <v>241</v>
      </c>
      <c r="S141" s="42" t="s">
        <v>928</v>
      </c>
      <c r="T141" s="42" t="s">
        <v>928</v>
      </c>
      <c r="U141" s="42"/>
      <c r="V141" s="14" t="s">
        <v>706</v>
      </c>
    </row>
    <row r="142" spans="1:22" ht="45" x14ac:dyDescent="0.25">
      <c r="A142" s="11" t="str">
        <f t="shared" ca="1" si="13"/>
        <v>Prorrogado / Reajustado</v>
      </c>
      <c r="B142" s="6" t="s">
        <v>344</v>
      </c>
      <c r="C142" s="6" t="s">
        <v>345</v>
      </c>
      <c r="D142" s="6" t="s">
        <v>16</v>
      </c>
      <c r="E142" s="6" t="s">
        <v>346</v>
      </c>
      <c r="F142" s="6" t="s">
        <v>730</v>
      </c>
      <c r="G142" s="6" t="s">
        <v>754</v>
      </c>
      <c r="H142" s="6" t="s">
        <v>347</v>
      </c>
      <c r="I142" s="9" t="s">
        <v>983</v>
      </c>
      <c r="J142" s="51" t="s">
        <v>1006</v>
      </c>
      <c r="K142" s="82" t="s">
        <v>256</v>
      </c>
      <c r="L142" s="6" t="s">
        <v>685</v>
      </c>
      <c r="M142" s="6"/>
      <c r="N142" s="6" t="s">
        <v>23</v>
      </c>
      <c r="O142" s="1">
        <v>45170</v>
      </c>
      <c r="P142" s="1">
        <v>45536</v>
      </c>
      <c r="Q142" s="13">
        <v>26400</v>
      </c>
      <c r="R142" s="42" t="s">
        <v>24</v>
      </c>
      <c r="S142" s="42" t="s">
        <v>928</v>
      </c>
      <c r="T142" s="42" t="s">
        <v>928</v>
      </c>
      <c r="U142" s="42"/>
      <c r="V142" s="14"/>
    </row>
    <row r="143" spans="1:22" ht="45" x14ac:dyDescent="0.25">
      <c r="A143" s="11" t="str">
        <f t="shared" ref="A143:A144" ca="1" si="21">IFERROR(IF(R143="Vigente",P143-TODAY(),IF(R143="Encerrado","Finalizado",IF(R143="Prorrogado / Reajustado","Prorrogado / Reajustado","Preencher Coluna Q ou O"))),"Prazo Indeterminado")</f>
        <v>Prorrogado / Reajustado</v>
      </c>
      <c r="B143" s="6" t="s">
        <v>344</v>
      </c>
      <c r="C143" s="6" t="s">
        <v>345</v>
      </c>
      <c r="D143" s="6" t="s">
        <v>16</v>
      </c>
      <c r="E143" s="6" t="s">
        <v>346</v>
      </c>
      <c r="F143" s="6" t="s">
        <v>730</v>
      </c>
      <c r="G143" s="6" t="s">
        <v>754</v>
      </c>
      <c r="H143" s="6" t="s">
        <v>347</v>
      </c>
      <c r="I143" s="6" t="s">
        <v>983</v>
      </c>
      <c r="J143" s="30" t="s">
        <v>1006</v>
      </c>
      <c r="K143" s="81" t="s">
        <v>256</v>
      </c>
      <c r="L143" s="36" t="s">
        <v>685</v>
      </c>
      <c r="M143" s="36"/>
      <c r="N143" s="6" t="s">
        <v>100</v>
      </c>
      <c r="O143" s="1">
        <v>45536</v>
      </c>
      <c r="P143" s="1">
        <v>45901</v>
      </c>
      <c r="Q143" s="13">
        <v>26400</v>
      </c>
      <c r="R143" s="42" t="s">
        <v>24</v>
      </c>
      <c r="S143" s="42" t="s">
        <v>928</v>
      </c>
      <c r="T143" s="42" t="s">
        <v>928</v>
      </c>
      <c r="U143" s="42"/>
      <c r="V143" s="14"/>
    </row>
    <row r="144" spans="1:22" ht="45" x14ac:dyDescent="0.25">
      <c r="A144" s="11" t="str">
        <f t="shared" ca="1" si="21"/>
        <v>Prorrogado / Reajustado</v>
      </c>
      <c r="B144" s="6" t="s">
        <v>344</v>
      </c>
      <c r="C144" s="6" t="s">
        <v>345</v>
      </c>
      <c r="D144" s="6" t="s">
        <v>16</v>
      </c>
      <c r="E144" s="6" t="s">
        <v>346</v>
      </c>
      <c r="F144" s="6" t="s">
        <v>730</v>
      </c>
      <c r="G144" s="6" t="s">
        <v>754</v>
      </c>
      <c r="H144" s="6" t="s">
        <v>347</v>
      </c>
      <c r="I144" s="6" t="s">
        <v>983</v>
      </c>
      <c r="J144" s="30" t="s">
        <v>1006</v>
      </c>
      <c r="K144" s="26" t="s">
        <v>131</v>
      </c>
      <c r="L144" s="6" t="s">
        <v>56</v>
      </c>
      <c r="M144" s="6"/>
      <c r="N144" s="6" t="s">
        <v>329</v>
      </c>
      <c r="O144" s="1">
        <v>45901</v>
      </c>
      <c r="P144" s="1">
        <v>46266</v>
      </c>
      <c r="Q144" s="13">
        <v>26400</v>
      </c>
      <c r="R144" s="29" t="s">
        <v>24</v>
      </c>
      <c r="S144" s="42" t="s">
        <v>928</v>
      </c>
      <c r="T144" s="29" t="s">
        <v>928</v>
      </c>
      <c r="U144" s="29"/>
      <c r="V144" s="14"/>
    </row>
    <row r="145" spans="1:22" ht="45" x14ac:dyDescent="0.25">
      <c r="A145" s="111">
        <f ca="1">IFERROR(IF(R145="Vigente",P145-TODAY(),IF(R145="Encerrado","Finalizado",IF(R145="Prorrogado / Reajustado","Prorrogado / Reajustado","Preencher Coluna Q ou O"))),"Prazo Indeterminado")</f>
        <v>322</v>
      </c>
      <c r="B145" s="6" t="s">
        <v>344</v>
      </c>
      <c r="C145" s="6" t="s">
        <v>345</v>
      </c>
      <c r="D145" s="6" t="s">
        <v>16</v>
      </c>
      <c r="E145" s="6" t="s">
        <v>346</v>
      </c>
      <c r="F145" s="6" t="s">
        <v>730</v>
      </c>
      <c r="G145" s="6" t="s">
        <v>754</v>
      </c>
      <c r="H145" s="6" t="s">
        <v>347</v>
      </c>
      <c r="I145" s="6" t="s">
        <v>983</v>
      </c>
      <c r="J145" s="30" t="s">
        <v>1006</v>
      </c>
      <c r="K145" s="26" t="s">
        <v>131</v>
      </c>
      <c r="L145" s="6" t="s">
        <v>56</v>
      </c>
      <c r="M145" s="125"/>
      <c r="N145" s="112" t="s">
        <v>498</v>
      </c>
      <c r="O145" s="113">
        <v>46267</v>
      </c>
      <c r="P145" s="113">
        <v>46631</v>
      </c>
      <c r="Q145" s="114">
        <v>26400</v>
      </c>
      <c r="R145" s="115" t="s">
        <v>241</v>
      </c>
      <c r="S145" s="42" t="s">
        <v>928</v>
      </c>
      <c r="T145" s="29" t="s">
        <v>928</v>
      </c>
      <c r="U145" s="115"/>
      <c r="V145" s="116"/>
    </row>
    <row r="146" spans="1:22" ht="47.25" customHeight="1" x14ac:dyDescent="0.25">
      <c r="A146" s="11" t="str">
        <f t="shared" ca="1" si="13"/>
        <v>Prorrogado / Reajustado</v>
      </c>
      <c r="B146" s="6" t="s">
        <v>348</v>
      </c>
      <c r="C146" s="6" t="s">
        <v>349</v>
      </c>
      <c r="D146" s="6" t="s">
        <v>27</v>
      </c>
      <c r="E146" s="6" t="s">
        <v>350</v>
      </c>
      <c r="F146" s="6" t="s">
        <v>918</v>
      </c>
      <c r="G146" s="6" t="s">
        <v>924</v>
      </c>
      <c r="H146" s="6" t="s">
        <v>351</v>
      </c>
      <c r="I146" s="6" t="s">
        <v>986</v>
      </c>
      <c r="J146" s="50" t="s">
        <v>352</v>
      </c>
      <c r="K146" s="6" t="s">
        <v>353</v>
      </c>
      <c r="L146" s="6" t="s">
        <v>85</v>
      </c>
      <c r="M146" s="6"/>
      <c r="N146" s="6" t="s">
        <v>23</v>
      </c>
      <c r="O146" s="1">
        <v>45904</v>
      </c>
      <c r="P146" s="1">
        <v>46269</v>
      </c>
      <c r="Q146" s="13">
        <v>3615.84</v>
      </c>
      <c r="R146" s="42" t="s">
        <v>24</v>
      </c>
      <c r="S146" s="42" t="s">
        <v>928</v>
      </c>
      <c r="T146" s="42" t="s">
        <v>928</v>
      </c>
      <c r="U146" s="42"/>
      <c r="V146" s="6"/>
    </row>
    <row r="147" spans="1:22" ht="47.25" customHeight="1" x14ac:dyDescent="0.25">
      <c r="A147" s="111" t="str">
        <f ca="1">IFERROR(IF(R147="Vigente",P147-TODAY(),IF(R147="Encerrado","Finalizado",IF(R147="Prorrogado / Reajustado","Prorrogado / Reajustado","Preencher Coluna Q ou O"))),"Prazo Indeterminado")</f>
        <v>Prorrogado / Reajustado</v>
      </c>
      <c r="B147" s="6" t="s">
        <v>348</v>
      </c>
      <c r="C147" s="6" t="s">
        <v>349</v>
      </c>
      <c r="D147" s="6" t="s">
        <v>27</v>
      </c>
      <c r="E147" s="6" t="s">
        <v>350</v>
      </c>
      <c r="F147" s="6" t="s">
        <v>918</v>
      </c>
      <c r="G147" s="6" t="s">
        <v>924</v>
      </c>
      <c r="H147" s="6" t="s">
        <v>351</v>
      </c>
      <c r="I147" s="6" t="s">
        <v>986</v>
      </c>
      <c r="J147" s="50" t="s">
        <v>352</v>
      </c>
      <c r="K147" s="6" t="s">
        <v>353</v>
      </c>
      <c r="L147" s="6" t="s">
        <v>85</v>
      </c>
      <c r="M147" s="6"/>
      <c r="N147" s="112" t="s">
        <v>100</v>
      </c>
      <c r="O147" s="113">
        <v>46234</v>
      </c>
      <c r="P147" s="113">
        <v>46634</v>
      </c>
      <c r="Q147" s="120" t="s">
        <v>256</v>
      </c>
      <c r="R147" s="115" t="s">
        <v>24</v>
      </c>
      <c r="S147" s="115" t="s">
        <v>928</v>
      </c>
      <c r="T147" s="115" t="s">
        <v>928</v>
      </c>
      <c r="U147" s="115"/>
      <c r="V147" s="116" t="s">
        <v>706</v>
      </c>
    </row>
    <row r="148" spans="1:22" ht="47.25" customHeight="1" x14ac:dyDescent="0.25">
      <c r="A148" s="111">
        <f ca="1">IFERROR(IF(R148="Vigente",P148-TODAY(),IF(R148="Encerrado","Finalizado",IF(R148="Prorrogado / Reajustado","Prorrogado / Reajustado","Preencher Coluna Q ou O"))),"Prazo Indeterminado")</f>
        <v>325</v>
      </c>
      <c r="B148" s="6" t="s">
        <v>348</v>
      </c>
      <c r="C148" s="6" t="s">
        <v>349</v>
      </c>
      <c r="D148" s="6" t="s">
        <v>27</v>
      </c>
      <c r="E148" s="6" t="s">
        <v>350</v>
      </c>
      <c r="F148" s="6" t="s">
        <v>918</v>
      </c>
      <c r="G148" s="6" t="s">
        <v>924</v>
      </c>
      <c r="H148" s="6" t="s">
        <v>351</v>
      </c>
      <c r="I148" s="6" t="s">
        <v>986</v>
      </c>
      <c r="J148" s="50" t="s">
        <v>352</v>
      </c>
      <c r="K148" s="6" t="s">
        <v>353</v>
      </c>
      <c r="L148" s="6" t="s">
        <v>85</v>
      </c>
      <c r="M148" s="125"/>
      <c r="N148" s="112" t="s">
        <v>329</v>
      </c>
      <c r="O148" s="113">
        <v>46270</v>
      </c>
      <c r="P148" s="113">
        <v>46634</v>
      </c>
      <c r="Q148" s="120">
        <v>3773.76</v>
      </c>
      <c r="R148" s="115" t="s">
        <v>241</v>
      </c>
      <c r="S148" s="115" t="s">
        <v>928</v>
      </c>
      <c r="T148" s="115" t="s">
        <v>928</v>
      </c>
      <c r="U148" s="115"/>
      <c r="V148" s="116"/>
    </row>
    <row r="149" spans="1:22" ht="75" x14ac:dyDescent="0.25">
      <c r="A149" s="11" t="str">
        <f t="shared" ca="1" si="13"/>
        <v>Finalizado</v>
      </c>
      <c r="B149" s="6" t="s">
        <v>354</v>
      </c>
      <c r="C149" s="6" t="s">
        <v>355</v>
      </c>
      <c r="D149" s="6" t="s">
        <v>151</v>
      </c>
      <c r="E149" s="6" t="s">
        <v>356</v>
      </c>
      <c r="F149" s="6" t="s">
        <v>357</v>
      </c>
      <c r="G149" s="6" t="s">
        <v>358</v>
      </c>
      <c r="H149" s="6" t="s">
        <v>359</v>
      </c>
      <c r="I149" s="6" t="s">
        <v>986</v>
      </c>
      <c r="J149" s="3" t="s">
        <v>360</v>
      </c>
      <c r="K149" s="6" t="s">
        <v>226</v>
      </c>
      <c r="L149" s="6" t="s">
        <v>98</v>
      </c>
      <c r="M149" s="6"/>
      <c r="N149" s="6" t="s">
        <v>23</v>
      </c>
      <c r="O149" s="1">
        <v>45897</v>
      </c>
      <c r="P149" s="1">
        <v>46072</v>
      </c>
      <c r="Q149" s="13">
        <v>1195820</v>
      </c>
      <c r="R149" s="42" t="s">
        <v>35</v>
      </c>
      <c r="S149" s="42" t="s">
        <v>928</v>
      </c>
      <c r="T149" s="42" t="s">
        <v>928</v>
      </c>
      <c r="U149" s="42"/>
      <c r="V149" s="14" t="s">
        <v>733</v>
      </c>
    </row>
    <row r="150" spans="1:22" ht="105" x14ac:dyDescent="0.25">
      <c r="A150" s="11" t="str">
        <f t="shared" ca="1" si="13"/>
        <v>Prorrogado / Reajustado</v>
      </c>
      <c r="B150" s="6" t="s">
        <v>361</v>
      </c>
      <c r="C150" s="6" t="s">
        <v>362</v>
      </c>
      <c r="D150" s="6" t="s">
        <v>16</v>
      </c>
      <c r="E150" s="6" t="s">
        <v>363</v>
      </c>
      <c r="F150" s="6" t="s">
        <v>364</v>
      </c>
      <c r="G150" s="6" t="s">
        <v>915</v>
      </c>
      <c r="H150" s="6" t="s">
        <v>365</v>
      </c>
      <c r="I150" s="6" t="s">
        <v>983</v>
      </c>
      <c r="J150" s="3" t="s">
        <v>919</v>
      </c>
      <c r="K150" s="82" t="s">
        <v>256</v>
      </c>
      <c r="L150" s="6" t="s">
        <v>685</v>
      </c>
      <c r="M150" s="6"/>
      <c r="N150" s="6" t="s">
        <v>23</v>
      </c>
      <c r="O150" s="1">
        <v>44809</v>
      </c>
      <c r="P150" s="1">
        <v>45174</v>
      </c>
      <c r="Q150" s="13">
        <v>104434.08</v>
      </c>
      <c r="R150" s="42" t="s">
        <v>24</v>
      </c>
      <c r="S150" s="42" t="s">
        <v>928</v>
      </c>
      <c r="T150" s="42" t="s">
        <v>928</v>
      </c>
      <c r="U150" s="42"/>
      <c r="V150" s="14"/>
    </row>
    <row r="151" spans="1:22" ht="135" x14ac:dyDescent="0.25">
      <c r="A151" s="33" t="str">
        <f t="shared" ref="A151:A155" ca="1" si="22">IFERROR(IF(R151="Vigente",P151-TODAY(),IF(R151="Encerrado","Finalizado",IF(R151="Prorrogado / Reajustado","Prorrogado / Reajustado","Preencher Coluna Q ou O"))),"Prazo Indeterminado")</f>
        <v>Prorrogado / Reajustado</v>
      </c>
      <c r="B151" s="6" t="s">
        <v>361</v>
      </c>
      <c r="C151" s="6" t="s">
        <v>362</v>
      </c>
      <c r="D151" s="6" t="s">
        <v>16</v>
      </c>
      <c r="E151" s="6" t="s">
        <v>363</v>
      </c>
      <c r="F151" s="6" t="s">
        <v>364</v>
      </c>
      <c r="G151" s="6" t="s">
        <v>915</v>
      </c>
      <c r="H151" s="6" t="s">
        <v>365</v>
      </c>
      <c r="I151" s="6" t="s">
        <v>983</v>
      </c>
      <c r="J151" s="3" t="s">
        <v>920</v>
      </c>
      <c r="K151" s="81" t="s">
        <v>256</v>
      </c>
      <c r="L151" s="36" t="s">
        <v>685</v>
      </c>
      <c r="M151" s="36"/>
      <c r="N151" s="59" t="s">
        <v>100</v>
      </c>
      <c r="O151" s="60">
        <v>45174</v>
      </c>
      <c r="P151" s="60">
        <v>45540</v>
      </c>
      <c r="Q151" s="61">
        <v>104434.08</v>
      </c>
      <c r="R151" s="42" t="s">
        <v>24</v>
      </c>
      <c r="S151" s="42" t="s">
        <v>928</v>
      </c>
      <c r="T151" s="42" t="s">
        <v>928</v>
      </c>
      <c r="U151" s="42"/>
      <c r="V151" s="34"/>
    </row>
    <row r="152" spans="1:22" ht="135" x14ac:dyDescent="0.25">
      <c r="A152" s="33" t="str">
        <f t="shared" ca="1" si="22"/>
        <v>Prorrogado / Reajustado</v>
      </c>
      <c r="B152" s="6" t="s">
        <v>361</v>
      </c>
      <c r="C152" s="6" t="s">
        <v>362</v>
      </c>
      <c r="D152" s="6" t="s">
        <v>16</v>
      </c>
      <c r="E152" s="6" t="s">
        <v>363</v>
      </c>
      <c r="F152" s="6" t="s">
        <v>364</v>
      </c>
      <c r="G152" s="6" t="s">
        <v>915</v>
      </c>
      <c r="H152" s="6" t="s">
        <v>365</v>
      </c>
      <c r="I152" s="6" t="s">
        <v>983</v>
      </c>
      <c r="J152" s="3" t="s">
        <v>920</v>
      </c>
      <c r="K152" s="81" t="s">
        <v>256</v>
      </c>
      <c r="L152" s="36" t="s">
        <v>685</v>
      </c>
      <c r="M152" s="36"/>
      <c r="N152" s="59" t="s">
        <v>634</v>
      </c>
      <c r="O152" s="60">
        <v>45149</v>
      </c>
      <c r="P152" s="60">
        <v>45515</v>
      </c>
      <c r="Q152" s="61">
        <v>108603.55</v>
      </c>
      <c r="R152" s="42" t="s">
        <v>24</v>
      </c>
      <c r="S152" s="42" t="s">
        <v>928</v>
      </c>
      <c r="T152" s="42" t="s">
        <v>928</v>
      </c>
      <c r="U152" s="42"/>
      <c r="V152" s="34"/>
    </row>
    <row r="153" spans="1:22" ht="135" x14ac:dyDescent="0.25">
      <c r="A153" s="33" t="str">
        <f t="shared" ca="1" si="22"/>
        <v>Prorrogado / Reajustado</v>
      </c>
      <c r="B153" s="6" t="s">
        <v>361</v>
      </c>
      <c r="C153" s="6" t="s">
        <v>362</v>
      </c>
      <c r="D153" s="6" t="s">
        <v>16</v>
      </c>
      <c r="E153" s="6" t="s">
        <v>363</v>
      </c>
      <c r="F153" s="6" t="s">
        <v>364</v>
      </c>
      <c r="G153" s="6" t="s">
        <v>915</v>
      </c>
      <c r="H153" s="6" t="s">
        <v>365</v>
      </c>
      <c r="I153" s="6" t="s">
        <v>983</v>
      </c>
      <c r="J153" s="3" t="s">
        <v>920</v>
      </c>
      <c r="K153" s="81" t="s">
        <v>256</v>
      </c>
      <c r="L153" s="36" t="s">
        <v>33</v>
      </c>
      <c r="M153" s="36"/>
      <c r="N153" s="59" t="s">
        <v>329</v>
      </c>
      <c r="O153" s="60">
        <v>45540</v>
      </c>
      <c r="P153" s="60">
        <v>45905</v>
      </c>
      <c r="Q153" s="61">
        <v>108603.55</v>
      </c>
      <c r="R153" s="42" t="s">
        <v>24</v>
      </c>
      <c r="S153" s="42" t="s">
        <v>928</v>
      </c>
      <c r="T153" s="42" t="s">
        <v>928</v>
      </c>
      <c r="U153" s="42"/>
      <c r="V153" s="34"/>
    </row>
    <row r="154" spans="1:22" ht="135" x14ac:dyDescent="0.25">
      <c r="A154" s="33" t="str">
        <f t="shared" ca="1" si="22"/>
        <v>Prorrogado / Reajustado</v>
      </c>
      <c r="B154" s="6" t="s">
        <v>361</v>
      </c>
      <c r="C154" s="6" t="s">
        <v>362</v>
      </c>
      <c r="D154" s="6" t="s">
        <v>16</v>
      </c>
      <c r="E154" s="6" t="s">
        <v>363</v>
      </c>
      <c r="F154" s="6" t="s">
        <v>364</v>
      </c>
      <c r="G154" s="6" t="s">
        <v>915</v>
      </c>
      <c r="H154" s="6" t="s">
        <v>365</v>
      </c>
      <c r="I154" s="6" t="s">
        <v>983</v>
      </c>
      <c r="J154" s="3" t="s">
        <v>920</v>
      </c>
      <c r="K154" s="81" t="s">
        <v>256</v>
      </c>
      <c r="L154" s="36" t="s">
        <v>33</v>
      </c>
      <c r="M154" s="36"/>
      <c r="N154" s="59" t="s">
        <v>636</v>
      </c>
      <c r="O154" s="60">
        <v>45515</v>
      </c>
      <c r="P154" s="60">
        <v>45880</v>
      </c>
      <c r="Q154" s="61">
        <v>113497.78</v>
      </c>
      <c r="R154" s="42" t="s">
        <v>24</v>
      </c>
      <c r="S154" s="42" t="s">
        <v>928</v>
      </c>
      <c r="T154" s="42" t="s">
        <v>928</v>
      </c>
      <c r="U154" s="42"/>
      <c r="V154" s="34"/>
    </row>
    <row r="155" spans="1:22" ht="135" x14ac:dyDescent="0.25">
      <c r="A155" s="33" t="str">
        <f t="shared" ca="1" si="22"/>
        <v>Prorrogado / Reajustado</v>
      </c>
      <c r="B155" s="6" t="s">
        <v>361</v>
      </c>
      <c r="C155" s="6" t="s">
        <v>362</v>
      </c>
      <c r="D155" s="6" t="s">
        <v>16</v>
      </c>
      <c r="E155" s="6" t="s">
        <v>363</v>
      </c>
      <c r="F155" s="6" t="s">
        <v>364</v>
      </c>
      <c r="G155" s="6" t="s">
        <v>915</v>
      </c>
      <c r="H155" s="6" t="s">
        <v>365</v>
      </c>
      <c r="I155" s="6" t="s">
        <v>983</v>
      </c>
      <c r="J155" s="3" t="s">
        <v>920</v>
      </c>
      <c r="K155" s="36" t="s">
        <v>212</v>
      </c>
      <c r="L155" s="36" t="s">
        <v>652</v>
      </c>
      <c r="M155" s="36"/>
      <c r="N155" s="59" t="s">
        <v>498</v>
      </c>
      <c r="O155" s="60">
        <v>45905</v>
      </c>
      <c r="P155" s="60">
        <v>46270</v>
      </c>
      <c r="Q155" s="61">
        <v>127419.67</v>
      </c>
      <c r="R155" s="62" t="s">
        <v>24</v>
      </c>
      <c r="S155" s="42" t="s">
        <v>928</v>
      </c>
      <c r="T155" s="29" t="s">
        <v>928</v>
      </c>
      <c r="U155" s="29"/>
      <c r="V155" s="34"/>
    </row>
    <row r="156" spans="1:22" ht="135" x14ac:dyDescent="0.25">
      <c r="A156" s="111">
        <f ca="1">IFERROR(IF(R156="Vigente",P156-TODAY(),IF(R156="Encerrado","Finalizado",IF(R156="Prorrogado / Reajustado","Prorrogado / Reajustado","Preencher Coluna Q ou O"))),"Prazo Indeterminado")</f>
        <v>326</v>
      </c>
      <c r="B156" s="6" t="s">
        <v>361</v>
      </c>
      <c r="C156" s="6" t="s">
        <v>362</v>
      </c>
      <c r="D156" s="6" t="s">
        <v>16</v>
      </c>
      <c r="E156" s="6" t="s">
        <v>363</v>
      </c>
      <c r="F156" s="6" t="s">
        <v>364</v>
      </c>
      <c r="G156" s="6" t="s">
        <v>915</v>
      </c>
      <c r="H156" s="6" t="s">
        <v>365</v>
      </c>
      <c r="I156" s="6" t="s">
        <v>983</v>
      </c>
      <c r="J156" s="3" t="s">
        <v>920</v>
      </c>
      <c r="K156" s="36" t="s">
        <v>212</v>
      </c>
      <c r="L156" s="36" t="s">
        <v>652</v>
      </c>
      <c r="M156" s="125"/>
      <c r="N156" s="112" t="s">
        <v>497</v>
      </c>
      <c r="O156" s="113">
        <v>46271</v>
      </c>
      <c r="P156" s="113">
        <v>46635</v>
      </c>
      <c r="Q156" s="114">
        <v>127419.67</v>
      </c>
      <c r="R156" s="115" t="s">
        <v>241</v>
      </c>
      <c r="S156" s="42" t="s">
        <v>928</v>
      </c>
      <c r="T156" s="29" t="s">
        <v>928</v>
      </c>
      <c r="U156" s="115"/>
      <c r="V156" s="116" t="s">
        <v>1012</v>
      </c>
    </row>
    <row r="157" spans="1:22" ht="75" x14ac:dyDescent="0.25">
      <c r="A157" s="11">
        <f t="shared" ca="1" si="13"/>
        <v>-36</v>
      </c>
      <c r="B157" s="6" t="s">
        <v>367</v>
      </c>
      <c r="C157" s="6" t="s">
        <v>368</v>
      </c>
      <c r="D157" s="6" t="s">
        <v>151</v>
      </c>
      <c r="E157" s="6" t="s">
        <v>369</v>
      </c>
      <c r="F157" s="6" t="s">
        <v>370</v>
      </c>
      <c r="G157" s="6" t="s">
        <v>987</v>
      </c>
      <c r="H157" s="6" t="s">
        <v>225</v>
      </c>
      <c r="I157" s="6" t="s">
        <v>986</v>
      </c>
      <c r="J157" s="30" t="s">
        <v>996</v>
      </c>
      <c r="K157" s="6" t="s">
        <v>274</v>
      </c>
      <c r="L157" s="6" t="s">
        <v>98</v>
      </c>
      <c r="M157" s="6"/>
      <c r="N157" s="6" t="s">
        <v>23</v>
      </c>
      <c r="O157" s="1">
        <v>45908</v>
      </c>
      <c r="P157" s="1">
        <v>46273</v>
      </c>
      <c r="Q157" s="13">
        <v>60000</v>
      </c>
      <c r="R157" s="42" t="s">
        <v>241</v>
      </c>
      <c r="S157" s="42" t="s">
        <v>928</v>
      </c>
      <c r="T157" s="42" t="s">
        <v>928</v>
      </c>
      <c r="U157" s="42"/>
      <c r="V157" s="14" t="s">
        <v>36</v>
      </c>
    </row>
    <row r="158" spans="1:22" ht="30" x14ac:dyDescent="0.25">
      <c r="A158" s="11" t="str">
        <f t="shared" ca="1" si="13"/>
        <v>Finalizado</v>
      </c>
      <c r="B158" s="6" t="s">
        <v>371</v>
      </c>
      <c r="C158" s="6" t="s">
        <v>372</v>
      </c>
      <c r="D158" s="6" t="s">
        <v>151</v>
      </c>
      <c r="E158" s="6" t="s">
        <v>373</v>
      </c>
      <c r="F158" s="6" t="s">
        <v>374</v>
      </c>
      <c r="G158" s="6" t="s">
        <v>375</v>
      </c>
      <c r="H158" s="6" t="s">
        <v>376</v>
      </c>
      <c r="I158" s="6" t="s">
        <v>986</v>
      </c>
      <c r="J158" s="3" t="s">
        <v>377</v>
      </c>
      <c r="K158" s="6" t="s">
        <v>378</v>
      </c>
      <c r="L158" s="6" t="s">
        <v>379</v>
      </c>
      <c r="M158" s="6"/>
      <c r="N158" s="6" t="s">
        <v>23</v>
      </c>
      <c r="O158" s="1">
        <v>45905</v>
      </c>
      <c r="P158" s="1">
        <v>46098</v>
      </c>
      <c r="Q158" s="13">
        <v>1100000</v>
      </c>
      <c r="R158" s="42" t="s">
        <v>35</v>
      </c>
      <c r="S158" s="42" t="s">
        <v>928</v>
      </c>
      <c r="T158" s="42" t="s">
        <v>928</v>
      </c>
      <c r="U158" s="42"/>
      <c r="V158" s="14" t="s">
        <v>717</v>
      </c>
    </row>
    <row r="159" spans="1:22" ht="135" x14ac:dyDescent="0.25">
      <c r="A159" s="11" t="str">
        <f t="shared" ca="1" si="13"/>
        <v>Finalizado</v>
      </c>
      <c r="B159" s="6" t="s">
        <v>380</v>
      </c>
      <c r="C159" s="6" t="s">
        <v>381</v>
      </c>
      <c r="D159" s="6" t="s">
        <v>27</v>
      </c>
      <c r="E159" s="36" t="s">
        <v>382</v>
      </c>
      <c r="F159" s="36" t="s">
        <v>383</v>
      </c>
      <c r="G159" s="36" t="s">
        <v>384</v>
      </c>
      <c r="H159" s="6" t="s">
        <v>385</v>
      </c>
      <c r="I159" s="6" t="s">
        <v>986</v>
      </c>
      <c r="J159" s="51" t="s">
        <v>938</v>
      </c>
      <c r="K159" s="63" t="s">
        <v>65</v>
      </c>
      <c r="L159" s="63" t="s">
        <v>353</v>
      </c>
      <c r="M159" s="63"/>
      <c r="N159" s="6" t="s">
        <v>23</v>
      </c>
      <c r="O159" s="1">
        <v>46157</v>
      </c>
      <c r="P159" s="1">
        <v>46277</v>
      </c>
      <c r="Q159" s="13">
        <v>7000</v>
      </c>
      <c r="R159" s="29" t="s">
        <v>35</v>
      </c>
      <c r="S159" s="42" t="s">
        <v>928</v>
      </c>
      <c r="T159" s="29" t="s">
        <v>928</v>
      </c>
      <c r="U159" s="29"/>
      <c r="V159" s="14"/>
    </row>
    <row r="160" spans="1:22" ht="120" x14ac:dyDescent="0.25">
      <c r="A160" s="11" t="s">
        <v>24</v>
      </c>
      <c r="B160" s="6" t="s">
        <v>386</v>
      </c>
      <c r="C160" s="6" t="s">
        <v>387</v>
      </c>
      <c r="D160" s="6" t="s">
        <v>16</v>
      </c>
      <c r="E160" s="6" t="s">
        <v>388</v>
      </c>
      <c r="F160" s="6" t="s">
        <v>389</v>
      </c>
      <c r="G160" s="6" t="s">
        <v>707</v>
      </c>
      <c r="H160" s="6" t="s">
        <v>211</v>
      </c>
      <c r="I160" s="6" t="s">
        <v>983</v>
      </c>
      <c r="J160" s="50" t="s">
        <v>961</v>
      </c>
      <c r="K160" s="82" t="s">
        <v>256</v>
      </c>
      <c r="L160" s="6" t="s">
        <v>685</v>
      </c>
      <c r="M160" s="6"/>
      <c r="N160" s="6" t="s">
        <v>23</v>
      </c>
      <c r="O160" s="1">
        <v>44453</v>
      </c>
      <c r="P160" s="1">
        <v>44818</v>
      </c>
      <c r="Q160" s="13">
        <v>12000</v>
      </c>
      <c r="R160" s="42" t="s">
        <v>24</v>
      </c>
      <c r="S160" s="42" t="s">
        <v>928</v>
      </c>
      <c r="T160" s="42" t="s">
        <v>928</v>
      </c>
      <c r="U160" s="42"/>
      <c r="V160" s="14"/>
    </row>
    <row r="161" spans="1:22" ht="120" x14ac:dyDescent="0.25">
      <c r="A161" s="11" t="str">
        <f t="shared" ref="A161:A165" ca="1" si="23">IFERROR(IF(R161="Vigente",P161-TODAY(),IF(R161="Encerrado","Finalizado",IF(R161="Prorrogado / Reajustado","Prorrogado / Reajustado","Preencher Coluna Q ou O"))),"Prazo Indeterminado")</f>
        <v>Prorrogado / Reajustado</v>
      </c>
      <c r="B161" s="6" t="s">
        <v>386</v>
      </c>
      <c r="C161" s="6" t="s">
        <v>387</v>
      </c>
      <c r="D161" s="6" t="s">
        <v>16</v>
      </c>
      <c r="E161" s="6" t="s">
        <v>388</v>
      </c>
      <c r="F161" s="6" t="s">
        <v>389</v>
      </c>
      <c r="G161" s="6" t="s">
        <v>707</v>
      </c>
      <c r="H161" s="6" t="s">
        <v>211</v>
      </c>
      <c r="I161" s="6" t="s">
        <v>983</v>
      </c>
      <c r="J161" s="50" t="s">
        <v>961</v>
      </c>
      <c r="K161" s="81" t="s">
        <v>256</v>
      </c>
      <c r="L161" s="36" t="s">
        <v>668</v>
      </c>
      <c r="M161" s="36"/>
      <c r="N161" s="6" t="s">
        <v>100</v>
      </c>
      <c r="O161" s="1">
        <v>44818</v>
      </c>
      <c r="P161" s="1">
        <v>45183</v>
      </c>
      <c r="Q161" s="13">
        <v>13377.6</v>
      </c>
      <c r="R161" s="42" t="s">
        <v>24</v>
      </c>
      <c r="S161" s="42" t="s">
        <v>928</v>
      </c>
      <c r="T161" s="42" t="s">
        <v>928</v>
      </c>
      <c r="U161" s="42"/>
      <c r="V161" s="14"/>
    </row>
    <row r="162" spans="1:22" ht="120" x14ac:dyDescent="0.25">
      <c r="A162" s="11" t="str">
        <f t="shared" ca="1" si="23"/>
        <v>Prorrogado / Reajustado</v>
      </c>
      <c r="B162" s="6" t="s">
        <v>386</v>
      </c>
      <c r="C162" s="6" t="s">
        <v>387</v>
      </c>
      <c r="D162" s="6" t="s">
        <v>16</v>
      </c>
      <c r="E162" s="6" t="s">
        <v>388</v>
      </c>
      <c r="F162" s="6" t="s">
        <v>389</v>
      </c>
      <c r="G162" s="6" t="s">
        <v>707</v>
      </c>
      <c r="H162" s="6" t="s">
        <v>211</v>
      </c>
      <c r="I162" s="6" t="s">
        <v>983</v>
      </c>
      <c r="J162" s="50" t="s">
        <v>961</v>
      </c>
      <c r="K162" s="81" t="s">
        <v>256</v>
      </c>
      <c r="L162" s="36" t="s">
        <v>668</v>
      </c>
      <c r="M162" s="36"/>
      <c r="N162" s="6" t="s">
        <v>329</v>
      </c>
      <c r="O162" s="1">
        <v>44818</v>
      </c>
      <c r="P162" s="1">
        <v>45183</v>
      </c>
      <c r="Q162" s="13">
        <v>13377.6</v>
      </c>
      <c r="R162" s="42" t="s">
        <v>24</v>
      </c>
      <c r="S162" s="42" t="s">
        <v>928</v>
      </c>
      <c r="T162" s="42" t="s">
        <v>928</v>
      </c>
      <c r="U162" s="42"/>
      <c r="V162" s="14" t="s">
        <v>708</v>
      </c>
    </row>
    <row r="163" spans="1:22" ht="120" x14ac:dyDescent="0.25">
      <c r="A163" s="11" t="str">
        <f t="shared" ca="1" si="23"/>
        <v>Prorrogado / Reajustado</v>
      </c>
      <c r="B163" s="6" t="s">
        <v>386</v>
      </c>
      <c r="C163" s="6" t="s">
        <v>387</v>
      </c>
      <c r="D163" s="6" t="s">
        <v>16</v>
      </c>
      <c r="E163" s="6" t="s">
        <v>388</v>
      </c>
      <c r="F163" s="6" t="s">
        <v>389</v>
      </c>
      <c r="G163" s="6" t="s">
        <v>707</v>
      </c>
      <c r="H163" s="6" t="s">
        <v>211</v>
      </c>
      <c r="I163" s="6" t="s">
        <v>983</v>
      </c>
      <c r="J163" s="50" t="s">
        <v>961</v>
      </c>
      <c r="K163" s="81" t="s">
        <v>256</v>
      </c>
      <c r="L163" s="36" t="s">
        <v>710</v>
      </c>
      <c r="M163" s="36"/>
      <c r="N163" s="6" t="s">
        <v>498</v>
      </c>
      <c r="O163" s="1">
        <v>45183</v>
      </c>
      <c r="P163" s="1">
        <v>45549</v>
      </c>
      <c r="Q163" s="13">
        <v>13377.6</v>
      </c>
      <c r="R163" s="42" t="s">
        <v>24</v>
      </c>
      <c r="S163" s="42" t="s">
        <v>928</v>
      </c>
      <c r="T163" s="42" t="s">
        <v>928</v>
      </c>
      <c r="U163" s="42"/>
      <c r="V163" s="14"/>
    </row>
    <row r="164" spans="1:22" ht="120" x14ac:dyDescent="0.25">
      <c r="A164" s="11" t="str">
        <f t="shared" ca="1" si="23"/>
        <v>Prorrogado / Reajustado</v>
      </c>
      <c r="B164" s="6" t="s">
        <v>386</v>
      </c>
      <c r="C164" s="6" t="s">
        <v>387</v>
      </c>
      <c r="D164" s="6" t="s">
        <v>16</v>
      </c>
      <c r="E164" s="6" t="s">
        <v>388</v>
      </c>
      <c r="F164" s="6" t="s">
        <v>389</v>
      </c>
      <c r="G164" s="6" t="s">
        <v>707</v>
      </c>
      <c r="H164" s="6" t="s">
        <v>211</v>
      </c>
      <c r="I164" s="6" t="s">
        <v>983</v>
      </c>
      <c r="J164" s="50" t="s">
        <v>961</v>
      </c>
      <c r="K164" s="81" t="s">
        <v>256</v>
      </c>
      <c r="L164" s="36" t="s">
        <v>685</v>
      </c>
      <c r="M164" s="36"/>
      <c r="N164" s="6" t="s">
        <v>497</v>
      </c>
      <c r="O164" s="1">
        <v>45549</v>
      </c>
      <c r="P164" s="1">
        <v>45914</v>
      </c>
      <c r="Q164" s="13">
        <v>13897.99</v>
      </c>
      <c r="R164" s="42" t="s">
        <v>24</v>
      </c>
      <c r="S164" s="42" t="s">
        <v>928</v>
      </c>
      <c r="T164" s="42" t="s">
        <v>928</v>
      </c>
      <c r="U164" s="42"/>
      <c r="V164" s="14"/>
    </row>
    <row r="165" spans="1:22" ht="120" x14ac:dyDescent="0.25">
      <c r="A165" s="11" t="str">
        <f t="shared" ca="1" si="23"/>
        <v>Finalizado</v>
      </c>
      <c r="B165" s="6" t="s">
        <v>386</v>
      </c>
      <c r="C165" s="6" t="s">
        <v>387</v>
      </c>
      <c r="D165" s="6" t="s">
        <v>16</v>
      </c>
      <c r="E165" s="6" t="s">
        <v>388</v>
      </c>
      <c r="F165" s="6" t="s">
        <v>389</v>
      </c>
      <c r="G165" s="6" t="s">
        <v>707</v>
      </c>
      <c r="H165" s="6" t="s">
        <v>211</v>
      </c>
      <c r="I165" s="6" t="s">
        <v>983</v>
      </c>
      <c r="J165" s="50" t="s">
        <v>961</v>
      </c>
      <c r="K165" s="6" t="s">
        <v>212</v>
      </c>
      <c r="L165" s="6" t="s">
        <v>56</v>
      </c>
      <c r="M165" s="6"/>
      <c r="N165" s="6" t="s">
        <v>567</v>
      </c>
      <c r="O165" s="1">
        <v>45914</v>
      </c>
      <c r="P165" s="1">
        <v>46279</v>
      </c>
      <c r="Q165" s="13">
        <v>13897.99</v>
      </c>
      <c r="R165" s="29" t="s">
        <v>35</v>
      </c>
      <c r="S165" s="42" t="s">
        <v>928</v>
      </c>
      <c r="T165" s="29" t="s">
        <v>928</v>
      </c>
      <c r="U165" s="29"/>
      <c r="V165" s="14"/>
    </row>
    <row r="166" spans="1:22" ht="90" x14ac:dyDescent="0.25">
      <c r="A166" s="11" t="str">
        <f t="shared" ca="1" si="13"/>
        <v>Prorrogado / Reajustado</v>
      </c>
      <c r="B166" s="6" t="s">
        <v>390</v>
      </c>
      <c r="C166" s="6" t="s">
        <v>391</v>
      </c>
      <c r="D166" s="6" t="s">
        <v>392</v>
      </c>
      <c r="E166" s="6" t="s">
        <v>393</v>
      </c>
      <c r="F166" s="6" t="s">
        <v>394</v>
      </c>
      <c r="G166" s="6" t="s">
        <v>395</v>
      </c>
      <c r="H166" s="6" t="s">
        <v>396</v>
      </c>
      <c r="I166" s="6" t="s">
        <v>983</v>
      </c>
      <c r="J166" s="6" t="s">
        <v>397</v>
      </c>
      <c r="K166" s="82" t="s">
        <v>256</v>
      </c>
      <c r="L166" s="6" t="s">
        <v>689</v>
      </c>
      <c r="M166" s="6"/>
      <c r="N166" s="6" t="s">
        <v>23</v>
      </c>
      <c r="O166" s="1">
        <v>44453</v>
      </c>
      <c r="P166" s="1">
        <v>44818</v>
      </c>
      <c r="Q166" s="13">
        <v>544802.88</v>
      </c>
      <c r="R166" s="42" t="s">
        <v>24</v>
      </c>
      <c r="S166" s="42" t="s">
        <v>928</v>
      </c>
      <c r="T166" s="42" t="s">
        <v>928</v>
      </c>
      <c r="U166" s="42"/>
      <c r="V166" s="14"/>
    </row>
    <row r="167" spans="1:22" ht="90" x14ac:dyDescent="0.25">
      <c r="A167" s="11" t="str">
        <f t="shared" ref="A167:A170" ca="1" si="24">IFERROR(IF(R167="Vigente",P167-TODAY(),IF(R167="Encerrado","Finalizado",IF(R167="Prorrogado / Reajustado","Prorrogado / Reajustado","Preencher Coluna Q ou O"))),"Prazo Indeterminado")</f>
        <v>Prorrogado / Reajustado</v>
      </c>
      <c r="B167" s="6" t="s">
        <v>390</v>
      </c>
      <c r="C167" s="6" t="s">
        <v>391</v>
      </c>
      <c r="D167" s="6" t="s">
        <v>392</v>
      </c>
      <c r="E167" s="6" t="s">
        <v>393</v>
      </c>
      <c r="F167" s="6" t="s">
        <v>394</v>
      </c>
      <c r="G167" s="6" t="s">
        <v>395</v>
      </c>
      <c r="H167" s="6" t="s">
        <v>396</v>
      </c>
      <c r="I167" s="6" t="s">
        <v>983</v>
      </c>
      <c r="J167" s="6" t="s">
        <v>397</v>
      </c>
      <c r="K167" s="81" t="s">
        <v>256</v>
      </c>
      <c r="L167" s="6" t="s">
        <v>689</v>
      </c>
      <c r="M167" s="6"/>
      <c r="N167" s="6" t="s">
        <v>100</v>
      </c>
      <c r="O167" s="1">
        <v>44818</v>
      </c>
      <c r="P167" s="1">
        <v>45183</v>
      </c>
      <c r="Q167" s="13">
        <v>599660.39</v>
      </c>
      <c r="R167" s="42" t="s">
        <v>24</v>
      </c>
      <c r="S167" s="42" t="s">
        <v>928</v>
      </c>
      <c r="T167" s="42" t="s">
        <v>928</v>
      </c>
      <c r="U167" s="42"/>
      <c r="V167" s="14"/>
    </row>
    <row r="168" spans="1:22" ht="90" x14ac:dyDescent="0.25">
      <c r="A168" s="11" t="str">
        <f t="shared" ca="1" si="24"/>
        <v>Prorrogado / Reajustado</v>
      </c>
      <c r="B168" s="6" t="s">
        <v>390</v>
      </c>
      <c r="C168" s="6" t="s">
        <v>391</v>
      </c>
      <c r="D168" s="6" t="s">
        <v>392</v>
      </c>
      <c r="E168" s="6" t="s">
        <v>393</v>
      </c>
      <c r="F168" s="6" t="s">
        <v>394</v>
      </c>
      <c r="G168" s="6" t="s">
        <v>395</v>
      </c>
      <c r="H168" s="6" t="s">
        <v>396</v>
      </c>
      <c r="I168" s="6" t="s">
        <v>983</v>
      </c>
      <c r="J168" s="6" t="s">
        <v>397</v>
      </c>
      <c r="K168" s="81" t="s">
        <v>256</v>
      </c>
      <c r="L168" s="6" t="s">
        <v>689</v>
      </c>
      <c r="M168" s="6"/>
      <c r="N168" s="6" t="s">
        <v>329</v>
      </c>
      <c r="O168" s="1">
        <v>45183</v>
      </c>
      <c r="P168" s="1">
        <v>45549</v>
      </c>
      <c r="Q168" s="13">
        <v>623601.47</v>
      </c>
      <c r="R168" s="42" t="s">
        <v>24</v>
      </c>
      <c r="S168" s="42" t="s">
        <v>928</v>
      </c>
      <c r="T168" s="42" t="s">
        <v>928</v>
      </c>
      <c r="U168" s="42"/>
      <c r="V168" s="14"/>
    </row>
    <row r="169" spans="1:22" ht="90" x14ac:dyDescent="0.25">
      <c r="A169" s="11" t="str">
        <f t="shared" ca="1" si="24"/>
        <v>Prorrogado / Reajustado</v>
      </c>
      <c r="B169" s="6" t="s">
        <v>390</v>
      </c>
      <c r="C169" s="6" t="s">
        <v>391</v>
      </c>
      <c r="D169" s="6" t="s">
        <v>392</v>
      </c>
      <c r="E169" s="6" t="s">
        <v>393</v>
      </c>
      <c r="F169" s="6" t="s">
        <v>394</v>
      </c>
      <c r="G169" s="6" t="s">
        <v>395</v>
      </c>
      <c r="H169" s="6" t="s">
        <v>396</v>
      </c>
      <c r="I169" s="6" t="s">
        <v>983</v>
      </c>
      <c r="J169" s="6" t="s">
        <v>397</v>
      </c>
      <c r="K169" s="81" t="s">
        <v>256</v>
      </c>
      <c r="L169" s="6" t="s">
        <v>689</v>
      </c>
      <c r="M169" s="6"/>
      <c r="N169" s="6" t="s">
        <v>498</v>
      </c>
      <c r="O169" s="1">
        <v>45549</v>
      </c>
      <c r="P169" s="1">
        <v>45914</v>
      </c>
      <c r="Q169" s="13">
        <v>714860.23</v>
      </c>
      <c r="R169" s="42" t="s">
        <v>24</v>
      </c>
      <c r="S169" s="42" t="s">
        <v>928</v>
      </c>
      <c r="T169" s="42" t="s">
        <v>928</v>
      </c>
      <c r="U169" s="42"/>
      <c r="V169" s="14"/>
    </row>
    <row r="170" spans="1:22" ht="90" x14ac:dyDescent="0.25">
      <c r="A170" s="11" t="str">
        <f t="shared" ca="1" si="24"/>
        <v>Finalizado</v>
      </c>
      <c r="B170" s="6" t="s">
        <v>390</v>
      </c>
      <c r="C170" s="6" t="s">
        <v>391</v>
      </c>
      <c r="D170" s="6" t="s">
        <v>392</v>
      </c>
      <c r="E170" s="6" t="s">
        <v>393</v>
      </c>
      <c r="F170" s="6" t="s">
        <v>394</v>
      </c>
      <c r="G170" s="6" t="s">
        <v>395</v>
      </c>
      <c r="H170" s="6" t="s">
        <v>396</v>
      </c>
      <c r="I170" s="6" t="s">
        <v>983</v>
      </c>
      <c r="J170" s="6" t="s">
        <v>397</v>
      </c>
      <c r="K170" s="6" t="s">
        <v>398</v>
      </c>
      <c r="L170" s="6" t="s">
        <v>399</v>
      </c>
      <c r="M170" s="6"/>
      <c r="N170" s="6" t="s">
        <v>497</v>
      </c>
      <c r="O170" s="1">
        <v>45914</v>
      </c>
      <c r="P170" s="1">
        <v>46080</v>
      </c>
      <c r="Q170" s="13">
        <v>752213.28</v>
      </c>
      <c r="R170" s="29" t="s">
        <v>35</v>
      </c>
      <c r="S170" s="42" t="s">
        <v>928</v>
      </c>
      <c r="T170" s="29" t="s">
        <v>928</v>
      </c>
      <c r="U170" s="29"/>
      <c r="V170" s="14" t="s">
        <v>716</v>
      </c>
    </row>
    <row r="171" spans="1:22" ht="78" customHeight="1" x14ac:dyDescent="0.25">
      <c r="A171" s="11" t="str">
        <f t="shared" ref="A171:A229" ca="1" si="25">IFERROR(IF(R171="Vigente",P171-TODAY(),IF(R171="Encerrado","Finalizado",IF(R171="Prorrogado / Reajustado","Prorrogado / Reajustado","Preencher Coluna Q ou O"))),"Prazo Indeterminado")</f>
        <v>Prorrogado / Reajustado</v>
      </c>
      <c r="B171" s="6" t="s">
        <v>400</v>
      </c>
      <c r="C171" s="6" t="s">
        <v>401</v>
      </c>
      <c r="D171" s="6" t="s">
        <v>402</v>
      </c>
      <c r="E171" s="6" t="s">
        <v>403</v>
      </c>
      <c r="F171" s="6" t="s">
        <v>1010</v>
      </c>
      <c r="G171" s="6" t="s">
        <v>404</v>
      </c>
      <c r="H171" s="6" t="s">
        <v>405</v>
      </c>
      <c r="I171" s="6" t="s">
        <v>983</v>
      </c>
      <c r="J171" s="50" t="s">
        <v>927</v>
      </c>
      <c r="K171" s="6" t="s">
        <v>119</v>
      </c>
      <c r="L171" s="6" t="s">
        <v>406</v>
      </c>
      <c r="M171" s="6"/>
      <c r="N171" s="6" t="s">
        <v>23</v>
      </c>
      <c r="O171" s="16">
        <v>44833</v>
      </c>
      <c r="P171" s="1">
        <v>45198</v>
      </c>
      <c r="Q171" s="13">
        <v>651102</v>
      </c>
      <c r="R171" s="42" t="s">
        <v>24</v>
      </c>
      <c r="S171" s="42" t="s">
        <v>928</v>
      </c>
      <c r="T171" s="42" t="s">
        <v>928</v>
      </c>
      <c r="U171" s="42"/>
      <c r="V171" s="14"/>
    </row>
    <row r="172" spans="1:22" ht="78" customHeight="1" x14ac:dyDescent="0.25">
      <c r="A172" s="33" t="str">
        <f t="shared" ref="A172:A174" ca="1" si="26">IFERROR(IF(R172="Vigente",P172-TODAY(),IF(R172="Encerrado","Finalizado",IF(R172="Prorrogado / Reajustado","Prorrogado / Reajustado","Preencher Coluna Q ou O"))),"Prazo Indeterminado")</f>
        <v>Prorrogado / Reajustado</v>
      </c>
      <c r="B172" s="6" t="s">
        <v>400</v>
      </c>
      <c r="C172" s="6" t="s">
        <v>401</v>
      </c>
      <c r="D172" s="6" t="s">
        <v>402</v>
      </c>
      <c r="E172" s="6" t="s">
        <v>403</v>
      </c>
      <c r="F172" s="6" t="s">
        <v>1010</v>
      </c>
      <c r="G172" s="6" t="s">
        <v>404</v>
      </c>
      <c r="H172" s="6" t="s">
        <v>405</v>
      </c>
      <c r="I172" s="6" t="s">
        <v>983</v>
      </c>
      <c r="J172" s="50" t="s">
        <v>927</v>
      </c>
      <c r="K172" s="6" t="s">
        <v>119</v>
      </c>
      <c r="L172" s="6" t="s">
        <v>406</v>
      </c>
      <c r="M172" s="6"/>
      <c r="N172" s="59" t="s">
        <v>100</v>
      </c>
      <c r="O172" s="88">
        <v>45198</v>
      </c>
      <c r="P172" s="60">
        <v>45564</v>
      </c>
      <c r="Q172" s="61">
        <v>651102</v>
      </c>
      <c r="R172" s="42" t="s">
        <v>24</v>
      </c>
      <c r="S172" s="42" t="s">
        <v>928</v>
      </c>
      <c r="T172" s="42" t="s">
        <v>928</v>
      </c>
      <c r="U172" s="42"/>
      <c r="V172" s="34"/>
    </row>
    <row r="173" spans="1:22" ht="78" customHeight="1" x14ac:dyDescent="0.25">
      <c r="A173" s="33" t="str">
        <f t="shared" ca="1" si="26"/>
        <v>Prorrogado / Reajustado</v>
      </c>
      <c r="B173" s="6" t="s">
        <v>400</v>
      </c>
      <c r="C173" s="6" t="s">
        <v>401</v>
      </c>
      <c r="D173" s="6" t="s">
        <v>402</v>
      </c>
      <c r="E173" s="6" t="s">
        <v>403</v>
      </c>
      <c r="F173" s="6" t="s">
        <v>1010</v>
      </c>
      <c r="G173" s="6" t="s">
        <v>404</v>
      </c>
      <c r="H173" s="6" t="s">
        <v>405</v>
      </c>
      <c r="I173" s="6" t="s">
        <v>983</v>
      </c>
      <c r="J173" s="50" t="s">
        <v>927</v>
      </c>
      <c r="K173" s="6" t="s">
        <v>119</v>
      </c>
      <c r="L173" s="6" t="s">
        <v>406</v>
      </c>
      <c r="M173" s="6"/>
      <c r="N173" s="59" t="s">
        <v>329</v>
      </c>
      <c r="O173" s="88">
        <v>45564</v>
      </c>
      <c r="P173" s="60">
        <v>45929</v>
      </c>
      <c r="Q173" s="61">
        <v>651102</v>
      </c>
      <c r="R173" s="42" t="s">
        <v>24</v>
      </c>
      <c r="S173" s="42" t="s">
        <v>928</v>
      </c>
      <c r="T173" s="42" t="s">
        <v>928</v>
      </c>
      <c r="U173" s="42"/>
      <c r="V173" s="34"/>
    </row>
    <row r="174" spans="1:22" ht="78" customHeight="1" x14ac:dyDescent="0.25">
      <c r="A174" s="33" t="str">
        <f t="shared" ca="1" si="26"/>
        <v>Prorrogado / Reajustado</v>
      </c>
      <c r="B174" s="6" t="s">
        <v>400</v>
      </c>
      <c r="C174" s="6" t="s">
        <v>401</v>
      </c>
      <c r="D174" s="6" t="s">
        <v>402</v>
      </c>
      <c r="E174" s="6" t="s">
        <v>403</v>
      </c>
      <c r="F174" s="6" t="s">
        <v>1010</v>
      </c>
      <c r="G174" s="6" t="s">
        <v>404</v>
      </c>
      <c r="H174" s="6" t="s">
        <v>405</v>
      </c>
      <c r="I174" s="6" t="s">
        <v>983</v>
      </c>
      <c r="J174" s="50" t="s">
        <v>927</v>
      </c>
      <c r="K174" s="6" t="s">
        <v>406</v>
      </c>
      <c r="L174" s="6" t="s">
        <v>946</v>
      </c>
      <c r="M174" s="6"/>
      <c r="N174" s="59" t="s">
        <v>498</v>
      </c>
      <c r="O174" s="88">
        <v>45929</v>
      </c>
      <c r="P174" s="60">
        <v>46293</v>
      </c>
      <c r="Q174" s="61">
        <v>651102</v>
      </c>
      <c r="R174" s="62" t="s">
        <v>24</v>
      </c>
      <c r="S174" s="42" t="s">
        <v>928</v>
      </c>
      <c r="T174" s="29" t="s">
        <v>928</v>
      </c>
      <c r="U174" s="29"/>
      <c r="V174" s="34" t="s">
        <v>727</v>
      </c>
    </row>
    <row r="175" spans="1:22" ht="78" customHeight="1" x14ac:dyDescent="0.25">
      <c r="A175" s="111">
        <f ca="1">IFERROR(IF(R175="Vigente",P175-TODAY(),IF(R175="Encerrado","Finalizado",IF(R175="Prorrogado / Reajustado","Prorrogado / Reajustado","Preencher Coluna Q ou O"))),"Prazo Indeterminado")</f>
        <v>349</v>
      </c>
      <c r="B175" s="6" t="s">
        <v>400</v>
      </c>
      <c r="C175" s="6" t="s">
        <v>401</v>
      </c>
      <c r="D175" s="6" t="s">
        <v>402</v>
      </c>
      <c r="E175" s="6" t="s">
        <v>403</v>
      </c>
      <c r="F175" s="6" t="s">
        <v>1010</v>
      </c>
      <c r="G175" s="6" t="s">
        <v>404</v>
      </c>
      <c r="H175" s="6" t="s">
        <v>405</v>
      </c>
      <c r="I175" s="6" t="s">
        <v>983</v>
      </c>
      <c r="J175" s="50" t="s">
        <v>927</v>
      </c>
      <c r="K175" s="6" t="s">
        <v>406</v>
      </c>
      <c r="L175" s="6" t="s">
        <v>946</v>
      </c>
      <c r="M175" s="125"/>
      <c r="N175" s="112" t="s">
        <v>497</v>
      </c>
      <c r="O175" s="174">
        <v>46294</v>
      </c>
      <c r="P175" s="113">
        <v>46658</v>
      </c>
      <c r="Q175" s="61">
        <v>651102</v>
      </c>
      <c r="R175" s="115" t="s">
        <v>241</v>
      </c>
      <c r="S175" s="42" t="s">
        <v>928</v>
      </c>
      <c r="T175" s="29" t="s">
        <v>928</v>
      </c>
      <c r="U175" s="115"/>
      <c r="V175" s="116"/>
    </row>
    <row r="176" spans="1:22" ht="91.5" customHeight="1" x14ac:dyDescent="0.25">
      <c r="A176" s="11" t="str">
        <f t="shared" ca="1" si="25"/>
        <v>Prorrogado / Reajustado</v>
      </c>
      <c r="B176" s="6" t="s">
        <v>407</v>
      </c>
      <c r="C176" s="6" t="s">
        <v>408</v>
      </c>
      <c r="D176" s="6" t="s">
        <v>151</v>
      </c>
      <c r="E176" s="6" t="s">
        <v>409</v>
      </c>
      <c r="F176" s="6" t="s">
        <v>410</v>
      </c>
      <c r="G176" s="6" t="s">
        <v>411</v>
      </c>
      <c r="H176" s="6" t="s">
        <v>412</v>
      </c>
      <c r="I176" s="6" t="s">
        <v>986</v>
      </c>
      <c r="J176" s="30" t="s">
        <v>1067</v>
      </c>
      <c r="K176" s="85" t="s">
        <v>256</v>
      </c>
      <c r="L176" s="26" t="s">
        <v>297</v>
      </c>
      <c r="M176" s="26"/>
      <c r="N176" s="6" t="s">
        <v>23</v>
      </c>
      <c r="O176" s="1">
        <v>45201</v>
      </c>
      <c r="P176" s="1">
        <v>45567</v>
      </c>
      <c r="Q176" s="13">
        <v>5860380.1299999999</v>
      </c>
      <c r="R176" s="42" t="s">
        <v>24</v>
      </c>
      <c r="S176" s="42" t="s">
        <v>928</v>
      </c>
      <c r="T176" s="42" t="s">
        <v>928</v>
      </c>
      <c r="U176" s="42"/>
      <c r="V176" s="14"/>
    </row>
    <row r="177" spans="1:22" ht="91.5" customHeight="1" x14ac:dyDescent="0.25">
      <c r="A177" s="33" t="str">
        <f t="shared" ref="A177:A179" ca="1" si="27">IFERROR(IF(R177="Vigente",P177-TODAY(),IF(R177="Encerrado","Finalizado",IF(R177="Prorrogado / Reajustado","Prorrogado / Reajustado","Preencher Coluna Q ou O"))),"Prazo Indeterminado")</f>
        <v>Prorrogado / Reajustado</v>
      </c>
      <c r="B177" s="6" t="s">
        <v>407</v>
      </c>
      <c r="C177" s="6" t="s">
        <v>408</v>
      </c>
      <c r="D177" s="6" t="s">
        <v>151</v>
      </c>
      <c r="E177" s="6" t="s">
        <v>409</v>
      </c>
      <c r="F177" s="6" t="s">
        <v>410</v>
      </c>
      <c r="G177" s="6" t="s">
        <v>411</v>
      </c>
      <c r="H177" s="6" t="s">
        <v>412</v>
      </c>
      <c r="I177" s="6" t="s">
        <v>986</v>
      </c>
      <c r="J177" s="30" t="s">
        <v>1067</v>
      </c>
      <c r="K177" s="81" t="s">
        <v>256</v>
      </c>
      <c r="L177" s="26" t="s">
        <v>297</v>
      </c>
      <c r="M177" s="26"/>
      <c r="N177" s="59" t="s">
        <v>100</v>
      </c>
      <c r="O177" s="60">
        <v>45201</v>
      </c>
      <c r="P177" s="60">
        <v>45567</v>
      </c>
      <c r="Q177" s="61">
        <v>5985456.1299999999</v>
      </c>
      <c r="R177" s="42" t="s">
        <v>24</v>
      </c>
      <c r="S177" s="42" t="s">
        <v>928</v>
      </c>
      <c r="T177" s="42" t="s">
        <v>928</v>
      </c>
      <c r="U177" s="42"/>
      <c r="V177" s="34"/>
    </row>
    <row r="178" spans="1:22" ht="91.5" customHeight="1" x14ac:dyDescent="0.25">
      <c r="A178" s="33" t="str">
        <f t="shared" ca="1" si="27"/>
        <v>Prorrogado / Reajustado</v>
      </c>
      <c r="B178" s="6" t="s">
        <v>407</v>
      </c>
      <c r="C178" s="6" t="s">
        <v>408</v>
      </c>
      <c r="D178" s="6" t="s">
        <v>151</v>
      </c>
      <c r="E178" s="6" t="s">
        <v>409</v>
      </c>
      <c r="F178" s="6" t="s">
        <v>410</v>
      </c>
      <c r="G178" s="6" t="s">
        <v>411</v>
      </c>
      <c r="H178" s="6" t="s">
        <v>412</v>
      </c>
      <c r="I178" s="6" t="s">
        <v>986</v>
      </c>
      <c r="J178" s="30" t="s">
        <v>1067</v>
      </c>
      <c r="K178" s="81" t="s">
        <v>256</v>
      </c>
      <c r="L178" s="26" t="s">
        <v>297</v>
      </c>
      <c r="M178" s="26"/>
      <c r="N178" s="59" t="s">
        <v>329</v>
      </c>
      <c r="O178" s="60">
        <v>45567</v>
      </c>
      <c r="P178" s="60">
        <v>45932</v>
      </c>
      <c r="Q178" s="61">
        <v>5353981.2699999996</v>
      </c>
      <c r="R178" s="42" t="s">
        <v>24</v>
      </c>
      <c r="S178" s="42" t="s">
        <v>928</v>
      </c>
      <c r="T178" s="42" t="s">
        <v>928</v>
      </c>
      <c r="U178" s="42"/>
      <c r="V178" s="34"/>
    </row>
    <row r="179" spans="1:22" ht="91.5" customHeight="1" x14ac:dyDescent="0.25">
      <c r="A179" s="33" t="str">
        <f t="shared" ca="1" si="27"/>
        <v>Prorrogado / Reajustado</v>
      </c>
      <c r="B179" s="6" t="s">
        <v>407</v>
      </c>
      <c r="C179" s="6" t="s">
        <v>408</v>
      </c>
      <c r="D179" s="6" t="s">
        <v>151</v>
      </c>
      <c r="E179" s="6" t="s">
        <v>409</v>
      </c>
      <c r="F179" s="6" t="s">
        <v>410</v>
      </c>
      <c r="G179" s="6" t="s">
        <v>411</v>
      </c>
      <c r="H179" s="6" t="s">
        <v>412</v>
      </c>
      <c r="I179" s="6" t="s">
        <v>986</v>
      </c>
      <c r="J179" s="30" t="s">
        <v>1067</v>
      </c>
      <c r="K179" s="26" t="s">
        <v>413</v>
      </c>
      <c r="L179" s="26" t="s">
        <v>666</v>
      </c>
      <c r="M179" s="26"/>
      <c r="N179" s="59" t="s">
        <v>498</v>
      </c>
      <c r="O179" s="60">
        <v>45932</v>
      </c>
      <c r="P179" s="60">
        <v>46296</v>
      </c>
      <c r="Q179" s="61">
        <v>5265668.87</v>
      </c>
      <c r="R179" s="62" t="s">
        <v>24</v>
      </c>
      <c r="S179" s="42" t="s">
        <v>928</v>
      </c>
      <c r="T179" s="29" t="s">
        <v>928</v>
      </c>
      <c r="U179" s="29"/>
      <c r="V179" s="34"/>
    </row>
    <row r="180" spans="1:22" ht="91.5" customHeight="1" x14ac:dyDescent="0.25">
      <c r="A180" s="111">
        <f ca="1">IFERROR(IF(R180="Vigente",P180-TODAY(),IF(R180="Encerrado","Finalizado",IF(R180="Prorrogado / Reajustado","Prorrogado / Reajustado","Preencher Coluna Q ou O"))),"Prazo Indeterminado")</f>
        <v>352</v>
      </c>
      <c r="B180" s="6" t="s">
        <v>407</v>
      </c>
      <c r="C180" s="6" t="s">
        <v>408</v>
      </c>
      <c r="D180" s="6" t="s">
        <v>151</v>
      </c>
      <c r="E180" s="6" t="s">
        <v>409</v>
      </c>
      <c r="F180" s="6" t="s">
        <v>410</v>
      </c>
      <c r="G180" s="6" t="s">
        <v>411</v>
      </c>
      <c r="H180" s="6" t="s">
        <v>412</v>
      </c>
      <c r="I180" s="6" t="s">
        <v>986</v>
      </c>
      <c r="J180" s="30" t="s">
        <v>1067</v>
      </c>
      <c r="K180" s="26" t="s">
        <v>413</v>
      </c>
      <c r="L180" s="26" t="s">
        <v>666</v>
      </c>
      <c r="M180" s="125"/>
      <c r="N180" s="112" t="s">
        <v>497</v>
      </c>
      <c r="O180" s="113">
        <v>46297</v>
      </c>
      <c r="P180" s="113">
        <v>46661</v>
      </c>
      <c r="Q180" s="114">
        <v>4670509.5</v>
      </c>
      <c r="R180" s="115" t="s">
        <v>241</v>
      </c>
      <c r="S180" s="42" t="s">
        <v>928</v>
      </c>
      <c r="T180" s="42" t="s">
        <v>928</v>
      </c>
      <c r="U180" s="115"/>
      <c r="V180" s="116"/>
    </row>
    <row r="181" spans="1:22" ht="45" x14ac:dyDescent="0.25">
      <c r="A181" s="11" t="str">
        <f t="shared" ca="1" si="25"/>
        <v>Prorrogado / Reajustado</v>
      </c>
      <c r="B181" s="6" t="s">
        <v>242</v>
      </c>
      <c r="C181" s="6" t="s">
        <v>414</v>
      </c>
      <c r="D181" s="6" t="s">
        <v>27</v>
      </c>
      <c r="E181" s="6" t="s">
        <v>244</v>
      </c>
      <c r="F181" s="6" t="s">
        <v>415</v>
      </c>
      <c r="G181" s="6" t="s">
        <v>246</v>
      </c>
      <c r="H181" s="6" t="s">
        <v>247</v>
      </c>
      <c r="I181" s="6" t="s">
        <v>983</v>
      </c>
      <c r="J181" s="6" t="s">
        <v>248</v>
      </c>
      <c r="K181" s="6" t="s">
        <v>416</v>
      </c>
      <c r="L181" s="6" t="s">
        <v>662</v>
      </c>
      <c r="M181" s="6"/>
      <c r="N181" s="6" t="s">
        <v>23</v>
      </c>
      <c r="O181" s="1">
        <v>45572</v>
      </c>
      <c r="P181" s="1">
        <v>45936</v>
      </c>
      <c r="Q181" s="13" t="s">
        <v>715</v>
      </c>
      <c r="R181" s="42" t="s">
        <v>24</v>
      </c>
      <c r="S181" s="42" t="s">
        <v>928</v>
      </c>
      <c r="T181" s="42" t="s">
        <v>928</v>
      </c>
      <c r="U181" s="42"/>
      <c r="V181" s="14"/>
    </row>
    <row r="182" spans="1:22" ht="45" x14ac:dyDescent="0.25">
      <c r="A182" s="11">
        <f ca="1">IFERROR(IF(R182="Vigente",P182-TODAY(),IF(R182="Encerrado","Finalizado",IF(R182="Prorrogado / Reajustado","Prorrogado / Reajustado","Preencher Coluna Q ou O"))),"Prazo Indeterminado")</f>
        <v>-8</v>
      </c>
      <c r="B182" s="6" t="s">
        <v>242</v>
      </c>
      <c r="C182" s="6" t="s">
        <v>414</v>
      </c>
      <c r="D182" s="6" t="s">
        <v>27</v>
      </c>
      <c r="E182" s="6" t="s">
        <v>244</v>
      </c>
      <c r="F182" s="6" t="s">
        <v>415</v>
      </c>
      <c r="G182" s="6" t="s">
        <v>246</v>
      </c>
      <c r="H182" s="6" t="s">
        <v>247</v>
      </c>
      <c r="I182" s="6" t="s">
        <v>983</v>
      </c>
      <c r="J182" s="6" t="s">
        <v>248</v>
      </c>
      <c r="K182" s="6" t="s">
        <v>416</v>
      </c>
      <c r="L182" s="6" t="s">
        <v>662</v>
      </c>
      <c r="M182" s="6"/>
      <c r="N182" s="6" t="s">
        <v>100</v>
      </c>
      <c r="O182" s="1">
        <v>45937</v>
      </c>
      <c r="P182" s="1">
        <v>46301</v>
      </c>
      <c r="Q182" s="110" t="s">
        <v>256</v>
      </c>
      <c r="R182" s="29" t="s">
        <v>241</v>
      </c>
      <c r="S182" s="42" t="s">
        <v>928</v>
      </c>
      <c r="T182" s="29" t="s">
        <v>928</v>
      </c>
      <c r="U182" s="29"/>
      <c r="V182" s="14"/>
    </row>
    <row r="183" spans="1:22" ht="45" x14ac:dyDescent="0.25">
      <c r="A183" s="11" t="str">
        <f t="shared" ca="1" si="25"/>
        <v>Prorrogado / Reajustado</v>
      </c>
      <c r="B183" s="6" t="s">
        <v>417</v>
      </c>
      <c r="C183" s="6" t="s">
        <v>418</v>
      </c>
      <c r="D183" s="6" t="s">
        <v>16</v>
      </c>
      <c r="E183" s="6" t="s">
        <v>419</v>
      </c>
      <c r="F183" s="6" t="s">
        <v>420</v>
      </c>
      <c r="G183" s="6" t="s">
        <v>421</v>
      </c>
      <c r="H183" s="6" t="s">
        <v>422</v>
      </c>
      <c r="I183" s="6" t="s">
        <v>983</v>
      </c>
      <c r="J183" s="30" t="s">
        <v>937</v>
      </c>
      <c r="K183" s="82" t="s">
        <v>256</v>
      </c>
      <c r="L183" s="26" t="s">
        <v>429</v>
      </c>
      <c r="M183" s="26"/>
      <c r="N183" s="6" t="s">
        <v>23</v>
      </c>
      <c r="O183" s="1">
        <v>45212</v>
      </c>
      <c r="P183" s="1">
        <v>45578</v>
      </c>
      <c r="Q183" s="13">
        <v>9960</v>
      </c>
      <c r="R183" s="42" t="s">
        <v>24</v>
      </c>
      <c r="S183" s="42" t="s">
        <v>928</v>
      </c>
      <c r="T183" s="42" t="s">
        <v>928</v>
      </c>
      <c r="U183" s="42"/>
      <c r="V183" s="14"/>
    </row>
    <row r="184" spans="1:22" ht="45" x14ac:dyDescent="0.25">
      <c r="A184" s="11" t="str">
        <f t="shared" ref="A184:A185" ca="1" si="28">IFERROR(IF(R184="Vigente",P184-TODAY(),IF(R184="Encerrado","Finalizado",IF(R184="Prorrogado / Reajustado","Prorrogado / Reajustado","Preencher Coluna Q ou O"))),"Prazo Indeterminado")</f>
        <v>Prorrogado / Reajustado</v>
      </c>
      <c r="B184" s="6" t="s">
        <v>417</v>
      </c>
      <c r="C184" s="6" t="s">
        <v>418</v>
      </c>
      <c r="D184" s="6" t="s">
        <v>16</v>
      </c>
      <c r="E184" s="6" t="s">
        <v>419</v>
      </c>
      <c r="F184" s="6" t="s">
        <v>420</v>
      </c>
      <c r="G184" s="6" t="s">
        <v>421</v>
      </c>
      <c r="H184" s="6" t="s">
        <v>422</v>
      </c>
      <c r="I184" s="6" t="s">
        <v>983</v>
      </c>
      <c r="J184" s="30" t="s">
        <v>937</v>
      </c>
      <c r="K184" s="81" t="s">
        <v>256</v>
      </c>
      <c r="L184" s="26" t="s">
        <v>429</v>
      </c>
      <c r="M184" s="26"/>
      <c r="N184" s="6" t="s">
        <v>100</v>
      </c>
      <c r="O184" s="1">
        <v>45578</v>
      </c>
      <c r="P184" s="1">
        <v>45943</v>
      </c>
      <c r="Q184" s="13">
        <v>9960</v>
      </c>
      <c r="R184" s="42" t="s">
        <v>24</v>
      </c>
      <c r="S184" s="42" t="s">
        <v>928</v>
      </c>
      <c r="T184" s="42" t="s">
        <v>928</v>
      </c>
      <c r="U184" s="42"/>
      <c r="V184" s="14"/>
    </row>
    <row r="185" spans="1:22" ht="45" x14ac:dyDescent="0.25">
      <c r="A185" s="11" t="str">
        <f t="shared" ca="1" si="28"/>
        <v>Prorrogado / Reajustado</v>
      </c>
      <c r="B185" s="6" t="s">
        <v>417</v>
      </c>
      <c r="C185" s="6" t="s">
        <v>418</v>
      </c>
      <c r="D185" s="6" t="s">
        <v>16</v>
      </c>
      <c r="E185" s="6" t="s">
        <v>419</v>
      </c>
      <c r="F185" s="6" t="s">
        <v>420</v>
      </c>
      <c r="G185" s="6" t="s">
        <v>421</v>
      </c>
      <c r="H185" s="6" t="s">
        <v>422</v>
      </c>
      <c r="I185" s="6" t="s">
        <v>983</v>
      </c>
      <c r="J185" s="30" t="s">
        <v>937</v>
      </c>
      <c r="K185" s="6" t="s">
        <v>353</v>
      </c>
      <c r="L185" s="26" t="s">
        <v>40</v>
      </c>
      <c r="M185" s="26"/>
      <c r="N185" s="6" t="s">
        <v>329</v>
      </c>
      <c r="O185" s="1">
        <v>45943</v>
      </c>
      <c r="P185" s="1">
        <v>46307</v>
      </c>
      <c r="Q185" s="13">
        <v>10470</v>
      </c>
      <c r="R185" s="29" t="s">
        <v>24</v>
      </c>
      <c r="S185" s="42" t="s">
        <v>928</v>
      </c>
      <c r="T185" s="29" t="s">
        <v>928</v>
      </c>
      <c r="U185" s="29"/>
      <c r="V185" s="14"/>
    </row>
    <row r="186" spans="1:22" ht="45" x14ac:dyDescent="0.25">
      <c r="A186" s="111">
        <f ca="1">IFERROR(IF(R186="Vigente",P186-TODAY(),IF(R186="Encerrado","Finalizado",IF(R186="Prorrogado / Reajustado","Prorrogado / Reajustado","Preencher Coluna Q ou O"))),"Prazo Indeterminado")</f>
        <v>363</v>
      </c>
      <c r="B186" s="6" t="s">
        <v>417</v>
      </c>
      <c r="C186" s="6" t="s">
        <v>418</v>
      </c>
      <c r="D186" s="6" t="s">
        <v>16</v>
      </c>
      <c r="E186" s="6" t="s">
        <v>419</v>
      </c>
      <c r="F186" s="6" t="s">
        <v>420</v>
      </c>
      <c r="G186" s="6" t="s">
        <v>421</v>
      </c>
      <c r="H186" s="6" t="s">
        <v>422</v>
      </c>
      <c r="I186" s="6" t="s">
        <v>983</v>
      </c>
      <c r="J186" s="30" t="s">
        <v>937</v>
      </c>
      <c r="K186" s="6" t="s">
        <v>353</v>
      </c>
      <c r="L186" s="26" t="s">
        <v>40</v>
      </c>
      <c r="M186" s="125"/>
      <c r="N186" s="112" t="s">
        <v>498</v>
      </c>
      <c r="O186" s="113">
        <v>46308</v>
      </c>
      <c r="P186" s="113">
        <v>46672</v>
      </c>
      <c r="Q186" s="114">
        <v>10470</v>
      </c>
      <c r="R186" s="115" t="s">
        <v>241</v>
      </c>
      <c r="S186" s="42" t="s">
        <v>928</v>
      </c>
      <c r="T186" s="42" t="s">
        <v>928</v>
      </c>
      <c r="U186" s="115"/>
      <c r="V186" s="116"/>
    </row>
    <row r="187" spans="1:22" ht="45" x14ac:dyDescent="0.25">
      <c r="A187" s="111">
        <f ca="1">IFERROR(IF(R187="Vigente",P187-TODAY(),IF(R187="Encerrado","Finalizado",IF(R187="Prorrogado / Reajustado","Prorrogado / Reajustado","Preencher Coluna Q ou O"))),"Prazo Indeterminado")</f>
        <v>363</v>
      </c>
      <c r="B187" s="6" t="s">
        <v>417</v>
      </c>
      <c r="C187" s="6" t="s">
        <v>418</v>
      </c>
      <c r="D187" s="6" t="s">
        <v>16</v>
      </c>
      <c r="E187" s="6" t="s">
        <v>419</v>
      </c>
      <c r="F187" s="6" t="s">
        <v>420</v>
      </c>
      <c r="G187" s="6" t="s">
        <v>421</v>
      </c>
      <c r="H187" s="6" t="s">
        <v>422</v>
      </c>
      <c r="I187" s="6" t="s">
        <v>983</v>
      </c>
      <c r="J187" s="30" t="s">
        <v>937</v>
      </c>
      <c r="K187" s="6" t="s">
        <v>353</v>
      </c>
      <c r="L187" s="26" t="s">
        <v>40</v>
      </c>
      <c r="M187" s="125"/>
      <c r="N187" s="112" t="s">
        <v>634</v>
      </c>
      <c r="O187" s="113">
        <v>46302</v>
      </c>
      <c r="P187" s="113">
        <v>46672</v>
      </c>
      <c r="Q187" s="114">
        <v>10890</v>
      </c>
      <c r="R187" s="115" t="s">
        <v>241</v>
      </c>
      <c r="S187" s="42" t="s">
        <v>928</v>
      </c>
      <c r="T187" s="42" t="s">
        <v>928</v>
      </c>
      <c r="U187" s="115"/>
      <c r="V187" s="116"/>
    </row>
    <row r="188" spans="1:22" ht="150" x14ac:dyDescent="0.25">
      <c r="A188" s="11" t="str">
        <f t="shared" ca="1" si="25"/>
        <v>Prorrogado / Reajustado</v>
      </c>
      <c r="B188" s="6" t="s">
        <v>423</v>
      </c>
      <c r="C188" s="6" t="s">
        <v>424</v>
      </c>
      <c r="D188" s="6" t="s">
        <v>16</v>
      </c>
      <c r="E188" s="6" t="s">
        <v>425</v>
      </c>
      <c r="F188" s="6" t="s">
        <v>1065</v>
      </c>
      <c r="G188" s="6" t="s">
        <v>426</v>
      </c>
      <c r="H188" s="6" t="s">
        <v>427</v>
      </c>
      <c r="I188" s="6" t="s">
        <v>983</v>
      </c>
      <c r="J188" s="6" t="s">
        <v>428</v>
      </c>
      <c r="K188" s="85" t="s">
        <v>256</v>
      </c>
      <c r="L188" s="6" t="s">
        <v>430</v>
      </c>
      <c r="M188" s="6"/>
      <c r="N188" s="6" t="s">
        <v>23</v>
      </c>
      <c r="O188" s="1">
        <v>45232</v>
      </c>
      <c r="P188" s="1">
        <v>45598</v>
      </c>
      <c r="Q188" s="13">
        <v>56802.32</v>
      </c>
      <c r="R188" s="42" t="s">
        <v>24</v>
      </c>
      <c r="S188" s="42" t="s">
        <v>928</v>
      </c>
      <c r="T188" s="42" t="s">
        <v>928</v>
      </c>
      <c r="U188" s="42"/>
      <c r="V188" s="14"/>
    </row>
    <row r="189" spans="1:22" ht="150" x14ac:dyDescent="0.25">
      <c r="A189" s="11" t="str">
        <f t="shared" ref="A189:A190" ca="1" si="29">IFERROR(IF(R189="Vigente",P189-TODAY(),IF(R189="Encerrado","Finalizado",IF(R189="Prorrogado / Reajustado","Prorrogado / Reajustado","Preencher Coluna Q ou O"))),"Prazo Indeterminado")</f>
        <v>Prorrogado / Reajustado</v>
      </c>
      <c r="B189" s="6" t="s">
        <v>423</v>
      </c>
      <c r="C189" s="6" t="s">
        <v>424</v>
      </c>
      <c r="D189" s="6" t="s">
        <v>16</v>
      </c>
      <c r="E189" s="6" t="s">
        <v>425</v>
      </c>
      <c r="F189" s="6" t="s">
        <v>1065</v>
      </c>
      <c r="G189" s="6" t="s">
        <v>426</v>
      </c>
      <c r="H189" s="6" t="s">
        <v>427</v>
      </c>
      <c r="I189" s="6" t="s">
        <v>983</v>
      </c>
      <c r="J189" s="6" t="s">
        <v>428</v>
      </c>
      <c r="K189" s="81" t="s">
        <v>256</v>
      </c>
      <c r="L189" s="6" t="s">
        <v>430</v>
      </c>
      <c r="M189" s="6"/>
      <c r="N189" s="6" t="s">
        <v>100</v>
      </c>
      <c r="O189" s="1">
        <v>45598</v>
      </c>
      <c r="P189" s="1">
        <v>45963</v>
      </c>
      <c r="Q189" s="13">
        <v>59205.69</v>
      </c>
      <c r="R189" s="42" t="s">
        <v>24</v>
      </c>
      <c r="S189" s="42" t="s">
        <v>928</v>
      </c>
      <c r="T189" s="42" t="s">
        <v>928</v>
      </c>
      <c r="U189" s="42"/>
      <c r="V189" s="14"/>
    </row>
    <row r="190" spans="1:22" ht="150" x14ac:dyDescent="0.25">
      <c r="A190" s="11">
        <f t="shared" ca="1" si="29"/>
        <v>18</v>
      </c>
      <c r="B190" s="6" t="s">
        <v>423</v>
      </c>
      <c r="C190" s="6" t="s">
        <v>424</v>
      </c>
      <c r="D190" s="6" t="s">
        <v>16</v>
      </c>
      <c r="E190" s="6" t="s">
        <v>425</v>
      </c>
      <c r="F190" s="6" t="s">
        <v>1065</v>
      </c>
      <c r="G190" s="6" t="s">
        <v>426</v>
      </c>
      <c r="H190" s="6" t="s">
        <v>427</v>
      </c>
      <c r="I190" s="6" t="s">
        <v>983</v>
      </c>
      <c r="J190" s="6" t="s">
        <v>428</v>
      </c>
      <c r="K190" s="26" t="s">
        <v>429</v>
      </c>
      <c r="L190" s="6" t="s">
        <v>430</v>
      </c>
      <c r="M190" s="6"/>
      <c r="N190" s="6" t="s">
        <v>329</v>
      </c>
      <c r="O190" s="1">
        <v>45963</v>
      </c>
      <c r="P190" s="1">
        <v>46327</v>
      </c>
      <c r="Q190" s="13">
        <v>61002.75</v>
      </c>
      <c r="R190" s="29" t="s">
        <v>241</v>
      </c>
      <c r="S190" s="42" t="s">
        <v>928</v>
      </c>
      <c r="T190" s="29" t="s">
        <v>928</v>
      </c>
      <c r="U190" s="29"/>
      <c r="V190" s="14"/>
    </row>
    <row r="191" spans="1:22" ht="90" x14ac:dyDescent="0.25">
      <c r="A191" s="11">
        <f t="shared" ca="1" si="25"/>
        <v>28</v>
      </c>
      <c r="B191" s="6" t="s">
        <v>431</v>
      </c>
      <c r="C191" s="6" t="s">
        <v>432</v>
      </c>
      <c r="D191" s="6" t="s">
        <v>151</v>
      </c>
      <c r="E191" s="6" t="s">
        <v>433</v>
      </c>
      <c r="F191" s="6" t="s">
        <v>434</v>
      </c>
      <c r="G191" s="6" t="s">
        <v>987</v>
      </c>
      <c r="H191" s="6" t="s">
        <v>225</v>
      </c>
      <c r="I191" s="6" t="s">
        <v>986</v>
      </c>
      <c r="J191" s="30" t="s">
        <v>996</v>
      </c>
      <c r="K191" s="6" t="s">
        <v>98</v>
      </c>
      <c r="L191" s="6" t="s">
        <v>99</v>
      </c>
      <c r="M191" s="6"/>
      <c r="N191" s="6" t="s">
        <v>23</v>
      </c>
      <c r="O191" s="1">
        <v>45972</v>
      </c>
      <c r="P191" s="1">
        <v>46337</v>
      </c>
      <c r="Q191" s="13">
        <v>50000</v>
      </c>
      <c r="R191" s="42" t="s">
        <v>241</v>
      </c>
      <c r="S191" s="42" t="s">
        <v>928</v>
      </c>
      <c r="T191" s="42" t="s">
        <v>930</v>
      </c>
      <c r="U191" s="42"/>
      <c r="V191" s="14"/>
    </row>
    <row r="192" spans="1:22" ht="45" x14ac:dyDescent="0.25">
      <c r="A192" s="11" t="str">
        <f t="shared" ca="1" si="25"/>
        <v>Finalizado</v>
      </c>
      <c r="B192" s="6" t="s">
        <v>435</v>
      </c>
      <c r="C192" s="6" t="s">
        <v>436</v>
      </c>
      <c r="D192" s="6" t="s">
        <v>27</v>
      </c>
      <c r="E192" s="12" t="s">
        <v>437</v>
      </c>
      <c r="F192" s="6" t="s">
        <v>438</v>
      </c>
      <c r="G192" s="6" t="s">
        <v>731</v>
      </c>
      <c r="H192" s="6" t="s">
        <v>439</v>
      </c>
      <c r="I192" s="6" t="s">
        <v>986</v>
      </c>
      <c r="J192" s="64" t="s">
        <v>440</v>
      </c>
      <c r="K192" s="6" t="s">
        <v>441</v>
      </c>
      <c r="L192" s="26" t="s">
        <v>732</v>
      </c>
      <c r="M192" s="26"/>
      <c r="N192" s="6" t="s">
        <v>23</v>
      </c>
      <c r="O192" s="1">
        <v>45975</v>
      </c>
      <c r="P192" s="1">
        <v>46173</v>
      </c>
      <c r="Q192" s="13">
        <v>36000</v>
      </c>
      <c r="R192" s="42" t="s">
        <v>35</v>
      </c>
      <c r="S192" s="42" t="s">
        <v>928</v>
      </c>
      <c r="T192" s="42" t="s">
        <v>928</v>
      </c>
      <c r="U192" s="42"/>
      <c r="V192" s="14" t="s">
        <v>734</v>
      </c>
    </row>
    <row r="193" spans="1:22" ht="50.25" customHeight="1" x14ac:dyDescent="0.25">
      <c r="A193" s="11" t="str">
        <f t="shared" ca="1" si="25"/>
        <v>Prorrogado / Reajustado</v>
      </c>
      <c r="B193" s="6" t="s">
        <v>442</v>
      </c>
      <c r="C193" s="6" t="s">
        <v>443</v>
      </c>
      <c r="D193" s="6" t="s">
        <v>16</v>
      </c>
      <c r="E193" s="6" t="s">
        <v>444</v>
      </c>
      <c r="F193" s="6" t="s">
        <v>445</v>
      </c>
      <c r="G193" s="6" t="s">
        <v>671</v>
      </c>
      <c r="H193" s="6" t="s">
        <v>446</v>
      </c>
      <c r="I193" s="6" t="s">
        <v>983</v>
      </c>
      <c r="J193" s="43" t="s">
        <v>670</v>
      </c>
      <c r="K193" s="6"/>
      <c r="L193" s="6"/>
      <c r="M193" s="6"/>
      <c r="N193" s="6" t="s">
        <v>23</v>
      </c>
      <c r="O193" s="1">
        <v>45244</v>
      </c>
      <c r="P193" s="1">
        <v>45610</v>
      </c>
      <c r="Q193" s="13">
        <v>6600</v>
      </c>
      <c r="R193" s="42" t="s">
        <v>24</v>
      </c>
      <c r="S193" s="42" t="s">
        <v>928</v>
      </c>
      <c r="T193" s="42" t="s">
        <v>928</v>
      </c>
      <c r="U193" s="42"/>
      <c r="V193" s="14"/>
    </row>
    <row r="194" spans="1:22" ht="50.25" customHeight="1" x14ac:dyDescent="0.25">
      <c r="A194" s="11" t="str">
        <f t="shared" ref="A194:A195" ca="1" si="30">IFERROR(IF(R194="Vigente",P194-TODAY(),IF(R194="Encerrado","Finalizado",IF(R194="Prorrogado / Reajustado","Prorrogado / Reajustado","Preencher Coluna Q ou O"))),"Prazo Indeterminado")</f>
        <v>Prorrogado / Reajustado</v>
      </c>
      <c r="B194" s="6" t="s">
        <v>442</v>
      </c>
      <c r="C194" s="6" t="s">
        <v>443</v>
      </c>
      <c r="D194" s="6" t="s">
        <v>16</v>
      </c>
      <c r="E194" s="6" t="s">
        <v>444</v>
      </c>
      <c r="F194" s="6" t="s">
        <v>445</v>
      </c>
      <c r="G194" s="6" t="s">
        <v>671</v>
      </c>
      <c r="H194" s="6" t="s">
        <v>446</v>
      </c>
      <c r="I194" s="50" t="s">
        <v>983</v>
      </c>
      <c r="J194" s="43" t="s">
        <v>670</v>
      </c>
      <c r="K194" s="37"/>
      <c r="L194" s="37"/>
      <c r="M194" s="37"/>
      <c r="N194" s="6" t="s">
        <v>100</v>
      </c>
      <c r="O194" s="1">
        <v>45610</v>
      </c>
      <c r="P194" s="1">
        <v>45975</v>
      </c>
      <c r="Q194" s="13">
        <v>6915.74</v>
      </c>
      <c r="R194" s="42" t="s">
        <v>24</v>
      </c>
      <c r="S194" s="42" t="s">
        <v>928</v>
      </c>
      <c r="T194" s="42" t="s">
        <v>928</v>
      </c>
      <c r="U194" s="42"/>
      <c r="V194" s="14"/>
    </row>
    <row r="195" spans="1:22" ht="50.25" customHeight="1" x14ac:dyDescent="0.25">
      <c r="A195" s="11">
        <f t="shared" ca="1" si="30"/>
        <v>30</v>
      </c>
      <c r="B195" s="6" t="s">
        <v>442</v>
      </c>
      <c r="C195" s="6" t="s">
        <v>443</v>
      </c>
      <c r="D195" s="6" t="s">
        <v>16</v>
      </c>
      <c r="E195" s="6" t="s">
        <v>444</v>
      </c>
      <c r="F195" s="6" t="s">
        <v>445</v>
      </c>
      <c r="G195" s="6" t="s">
        <v>671</v>
      </c>
      <c r="H195" s="6" t="s">
        <v>446</v>
      </c>
      <c r="I195" s="50" t="s">
        <v>983</v>
      </c>
      <c r="J195" s="43" t="s">
        <v>670</v>
      </c>
      <c r="K195" s="6" t="s">
        <v>56</v>
      </c>
      <c r="L195" s="6" t="s">
        <v>652</v>
      </c>
      <c r="M195" s="6"/>
      <c r="N195" s="6" t="s">
        <v>329</v>
      </c>
      <c r="O195" s="1">
        <v>45975</v>
      </c>
      <c r="P195" s="1">
        <v>46339</v>
      </c>
      <c r="Q195" s="13">
        <v>7229.69</v>
      </c>
      <c r="R195" s="29" t="s">
        <v>241</v>
      </c>
      <c r="S195" s="42" t="s">
        <v>928</v>
      </c>
      <c r="T195" s="29" t="s">
        <v>928</v>
      </c>
      <c r="U195" s="29"/>
      <c r="V195" s="14"/>
    </row>
    <row r="196" spans="1:22" ht="46.5" customHeight="1" x14ac:dyDescent="0.25">
      <c r="A196" s="11" t="str">
        <f t="shared" ca="1" si="25"/>
        <v>Prorrogado / Reajustado</v>
      </c>
      <c r="B196" s="6" t="s">
        <v>447</v>
      </c>
      <c r="C196" s="6" t="s">
        <v>448</v>
      </c>
      <c r="D196" s="6" t="s">
        <v>16</v>
      </c>
      <c r="E196" s="6" t="s">
        <v>449</v>
      </c>
      <c r="F196" s="6" t="s">
        <v>450</v>
      </c>
      <c r="G196" s="6" t="s">
        <v>451</v>
      </c>
      <c r="H196" s="6" t="s">
        <v>452</v>
      </c>
      <c r="I196" s="6" t="s">
        <v>983</v>
      </c>
      <c r="J196" s="3" t="s">
        <v>453</v>
      </c>
      <c r="K196" s="82" t="s">
        <v>256</v>
      </c>
      <c r="L196" s="6" t="s">
        <v>685</v>
      </c>
      <c r="M196" s="6"/>
      <c r="N196" s="6" t="s">
        <v>23</v>
      </c>
      <c r="O196" s="1">
        <v>45257</v>
      </c>
      <c r="P196" s="1">
        <v>45622</v>
      </c>
      <c r="Q196" s="13">
        <v>174650</v>
      </c>
      <c r="R196" s="42" t="s">
        <v>24</v>
      </c>
      <c r="S196" s="42" t="s">
        <v>928</v>
      </c>
      <c r="T196" s="42" t="s">
        <v>928</v>
      </c>
      <c r="U196" s="42"/>
      <c r="V196" s="14"/>
    </row>
    <row r="197" spans="1:22" ht="46.5" customHeight="1" x14ac:dyDescent="0.25">
      <c r="A197" s="11" t="str">
        <f t="shared" ref="A197:A199" ca="1" si="31">IFERROR(IF(R197="Vigente",P197-TODAY(),IF(R197="Encerrado","Finalizado",IF(R197="Prorrogado / Reajustado","Prorrogado / Reajustado","Preencher Coluna Q ou O"))),"Prazo Indeterminado")</f>
        <v>Prorrogado / Reajustado</v>
      </c>
      <c r="B197" s="6" t="s">
        <v>447</v>
      </c>
      <c r="C197" s="6" t="s">
        <v>448</v>
      </c>
      <c r="D197" s="6" t="s">
        <v>16</v>
      </c>
      <c r="E197" s="6" t="s">
        <v>449</v>
      </c>
      <c r="F197" s="6" t="s">
        <v>450</v>
      </c>
      <c r="G197" s="6" t="s">
        <v>451</v>
      </c>
      <c r="H197" s="6" t="s">
        <v>452</v>
      </c>
      <c r="I197" s="50" t="s">
        <v>983</v>
      </c>
      <c r="J197" s="3" t="s">
        <v>453</v>
      </c>
      <c r="K197" s="81" t="s">
        <v>256</v>
      </c>
      <c r="L197" s="36" t="s">
        <v>684</v>
      </c>
      <c r="M197" s="36"/>
      <c r="N197" s="6" t="s">
        <v>100</v>
      </c>
      <c r="O197" s="1">
        <v>45623</v>
      </c>
      <c r="P197" s="1">
        <v>45987</v>
      </c>
      <c r="Q197" s="13">
        <v>151200</v>
      </c>
      <c r="R197" s="42" t="s">
        <v>24</v>
      </c>
      <c r="S197" s="42" t="s">
        <v>928</v>
      </c>
      <c r="T197" s="42" t="s">
        <v>928</v>
      </c>
      <c r="U197" s="42"/>
      <c r="V197" s="14"/>
    </row>
    <row r="198" spans="1:22" ht="46.5" customHeight="1" x14ac:dyDescent="0.25">
      <c r="A198" s="11" t="str">
        <f t="shared" ca="1" si="31"/>
        <v>Prorrogado / Reajustado</v>
      </c>
      <c r="B198" s="6" t="s">
        <v>447</v>
      </c>
      <c r="C198" s="6" t="s">
        <v>448</v>
      </c>
      <c r="D198" s="6" t="s">
        <v>16</v>
      </c>
      <c r="E198" s="6" t="s">
        <v>449</v>
      </c>
      <c r="F198" s="6" t="s">
        <v>450</v>
      </c>
      <c r="G198" s="6" t="s">
        <v>451</v>
      </c>
      <c r="H198" s="6" t="s">
        <v>452</v>
      </c>
      <c r="I198" s="50" t="s">
        <v>983</v>
      </c>
      <c r="J198" s="3" t="s">
        <v>453</v>
      </c>
      <c r="K198" s="81" t="s">
        <v>256</v>
      </c>
      <c r="L198" s="36" t="s">
        <v>684</v>
      </c>
      <c r="M198" s="36"/>
      <c r="N198" s="6" t="s">
        <v>636</v>
      </c>
      <c r="O198" s="1">
        <v>45604</v>
      </c>
      <c r="P198" s="1">
        <v>45969</v>
      </c>
      <c r="Q198" s="13">
        <v>158394.25</v>
      </c>
      <c r="R198" s="29" t="s">
        <v>24</v>
      </c>
      <c r="S198" s="42" t="s">
        <v>928</v>
      </c>
      <c r="T198" s="29" t="s">
        <v>928</v>
      </c>
      <c r="U198" s="29"/>
      <c r="V198" s="14"/>
    </row>
    <row r="199" spans="1:22" ht="46.5" customHeight="1" x14ac:dyDescent="0.25">
      <c r="A199" s="11">
        <f t="shared" ca="1" si="31"/>
        <v>43</v>
      </c>
      <c r="B199" s="6" t="s">
        <v>447</v>
      </c>
      <c r="C199" s="6" t="s">
        <v>448</v>
      </c>
      <c r="D199" s="6" t="s">
        <v>16</v>
      </c>
      <c r="E199" s="6" t="s">
        <v>449</v>
      </c>
      <c r="F199" s="6" t="s">
        <v>450</v>
      </c>
      <c r="G199" s="6" t="s">
        <v>451</v>
      </c>
      <c r="H199" s="6" t="s">
        <v>452</v>
      </c>
      <c r="I199" s="50" t="s">
        <v>983</v>
      </c>
      <c r="J199" s="3" t="s">
        <v>453</v>
      </c>
      <c r="K199" s="6" t="s">
        <v>56</v>
      </c>
      <c r="L199" s="6" t="s">
        <v>366</v>
      </c>
      <c r="M199" s="6"/>
      <c r="N199" s="6" t="s">
        <v>329</v>
      </c>
      <c r="O199" s="1">
        <v>45988</v>
      </c>
      <c r="P199" s="1">
        <v>46352</v>
      </c>
      <c r="Q199" s="13">
        <v>165808.38</v>
      </c>
      <c r="R199" s="29" t="s">
        <v>241</v>
      </c>
      <c r="S199" s="42" t="s">
        <v>928</v>
      </c>
      <c r="T199" s="29" t="s">
        <v>928</v>
      </c>
      <c r="U199" s="29"/>
      <c r="V199" s="14"/>
    </row>
    <row r="200" spans="1:22" ht="124.5" customHeight="1" x14ac:dyDescent="0.25">
      <c r="A200" s="11" t="str">
        <f t="shared" ca="1" si="25"/>
        <v>Prorrogado / Reajustado</v>
      </c>
      <c r="B200" s="6" t="s">
        <v>454</v>
      </c>
      <c r="C200" s="6" t="s">
        <v>455</v>
      </c>
      <c r="D200" s="6" t="s">
        <v>151</v>
      </c>
      <c r="E200" s="6" t="s">
        <v>456</v>
      </c>
      <c r="F200" s="6" t="s">
        <v>457</v>
      </c>
      <c r="G200" s="6" t="s">
        <v>411</v>
      </c>
      <c r="H200" s="6" t="s">
        <v>412</v>
      </c>
      <c r="I200" s="6" t="s">
        <v>986</v>
      </c>
      <c r="J200" s="30" t="s">
        <v>1067</v>
      </c>
      <c r="K200" s="82" t="s">
        <v>256</v>
      </c>
      <c r="L200" s="26" t="s">
        <v>668</v>
      </c>
      <c r="M200" s="26"/>
      <c r="N200" s="6" t="s">
        <v>23</v>
      </c>
      <c r="O200" s="1">
        <v>45261</v>
      </c>
      <c r="P200" s="1">
        <v>45627</v>
      </c>
      <c r="Q200" s="13">
        <v>9241900</v>
      </c>
      <c r="R200" s="42" t="s">
        <v>24</v>
      </c>
      <c r="S200" s="42" t="s">
        <v>928</v>
      </c>
      <c r="T200" s="42" t="s">
        <v>928</v>
      </c>
      <c r="U200" s="42"/>
      <c r="V200" s="14"/>
    </row>
    <row r="201" spans="1:22" ht="124.5" customHeight="1" x14ac:dyDescent="0.25">
      <c r="A201" s="33" t="str">
        <f t="shared" ref="A201:A202" ca="1" si="32">IFERROR(IF(R201="Vigente",P201-TODAY(),IF(R201="Encerrado","Finalizado",IF(R201="Prorrogado / Reajustado","Prorrogado / Reajustado","Preencher Coluna Q ou O"))),"Prazo Indeterminado")</f>
        <v>Prorrogado / Reajustado</v>
      </c>
      <c r="B201" s="6" t="s">
        <v>454</v>
      </c>
      <c r="C201" s="6" t="s">
        <v>455</v>
      </c>
      <c r="D201" s="6" t="s">
        <v>151</v>
      </c>
      <c r="E201" s="6" t="s">
        <v>456</v>
      </c>
      <c r="F201" s="6" t="s">
        <v>457</v>
      </c>
      <c r="G201" s="6" t="s">
        <v>411</v>
      </c>
      <c r="H201" s="6" t="s">
        <v>412</v>
      </c>
      <c r="I201" s="6" t="s">
        <v>986</v>
      </c>
      <c r="J201" s="30" t="s">
        <v>1067</v>
      </c>
      <c r="K201" s="81" t="s">
        <v>256</v>
      </c>
      <c r="L201" s="36" t="s">
        <v>112</v>
      </c>
      <c r="M201" s="36"/>
      <c r="N201" s="59" t="s">
        <v>100</v>
      </c>
      <c r="O201" s="60">
        <v>45627</v>
      </c>
      <c r="P201" s="60">
        <v>45992</v>
      </c>
      <c r="Q201" s="61">
        <v>9650826.5</v>
      </c>
      <c r="R201" s="42" t="s">
        <v>24</v>
      </c>
      <c r="S201" s="42" t="s">
        <v>928</v>
      </c>
      <c r="T201" s="42" t="s">
        <v>928</v>
      </c>
      <c r="U201" s="42"/>
      <c r="V201" s="34"/>
    </row>
    <row r="202" spans="1:22" ht="124.5" customHeight="1" x14ac:dyDescent="0.25">
      <c r="A202" s="33">
        <f t="shared" ca="1" si="32"/>
        <v>47</v>
      </c>
      <c r="B202" s="6" t="s">
        <v>454</v>
      </c>
      <c r="C202" s="6" t="s">
        <v>455</v>
      </c>
      <c r="D202" s="6" t="s">
        <v>151</v>
      </c>
      <c r="E202" s="6" t="s">
        <v>456</v>
      </c>
      <c r="F202" s="6" t="s">
        <v>457</v>
      </c>
      <c r="G202" s="6" t="s">
        <v>411</v>
      </c>
      <c r="H202" s="6" t="s">
        <v>412</v>
      </c>
      <c r="I202" s="6" t="s">
        <v>986</v>
      </c>
      <c r="J202" s="30" t="s">
        <v>1067</v>
      </c>
      <c r="K202" s="6" t="s">
        <v>33</v>
      </c>
      <c r="L202" s="26" t="s">
        <v>112</v>
      </c>
      <c r="M202" s="26"/>
      <c r="N202" s="59" t="s">
        <v>329</v>
      </c>
      <c r="O202" s="60">
        <v>45992</v>
      </c>
      <c r="P202" s="60">
        <v>46356</v>
      </c>
      <c r="Q202" s="61">
        <v>10149996.9</v>
      </c>
      <c r="R202" s="62" t="s">
        <v>241</v>
      </c>
      <c r="S202" s="42" t="s">
        <v>928</v>
      </c>
      <c r="T202" s="29" t="s">
        <v>928</v>
      </c>
      <c r="U202" s="29"/>
      <c r="V202" s="34"/>
    </row>
    <row r="203" spans="1:22" ht="90" x14ac:dyDescent="0.25">
      <c r="A203" s="11" t="str">
        <f t="shared" ca="1" si="25"/>
        <v>Prorrogado / Reajustado</v>
      </c>
      <c r="B203" s="6" t="s">
        <v>458</v>
      </c>
      <c r="C203" s="6" t="s">
        <v>459</v>
      </c>
      <c r="D203" s="6" t="s">
        <v>16</v>
      </c>
      <c r="E203" s="6" t="s">
        <v>460</v>
      </c>
      <c r="F203" s="6" t="s">
        <v>461</v>
      </c>
      <c r="G203" s="6" t="s">
        <v>462</v>
      </c>
      <c r="H203" s="6" t="s">
        <v>463</v>
      </c>
      <c r="I203" s="6" t="s">
        <v>983</v>
      </c>
      <c r="J203" s="30" t="s">
        <v>941</v>
      </c>
      <c r="K203" s="82" t="s">
        <v>256</v>
      </c>
      <c r="L203" s="6" t="s">
        <v>656</v>
      </c>
      <c r="M203" s="6"/>
      <c r="N203" s="6" t="s">
        <v>23</v>
      </c>
      <c r="O203" s="1">
        <v>45272</v>
      </c>
      <c r="P203" s="1">
        <v>45638</v>
      </c>
      <c r="Q203" s="13">
        <v>84303.48</v>
      </c>
      <c r="R203" s="42" t="s">
        <v>24</v>
      </c>
      <c r="S203" s="42" t="s">
        <v>928</v>
      </c>
      <c r="T203" s="42" t="s">
        <v>928</v>
      </c>
      <c r="U203" s="42"/>
      <c r="V203" s="14"/>
    </row>
    <row r="204" spans="1:22" ht="90" x14ac:dyDescent="0.25">
      <c r="A204" s="11" t="str">
        <f t="shared" ref="A204:A205" ca="1" si="33">IFERROR(IF(R204="Vigente",P204-TODAY(),IF(R204="Encerrado","Finalizado",IF(R204="Prorrogado / Reajustado","Prorrogado / Reajustado","Preencher Coluna Q ou O"))),"Prazo Indeterminado")</f>
        <v>Prorrogado / Reajustado</v>
      </c>
      <c r="B204" s="6" t="s">
        <v>458</v>
      </c>
      <c r="C204" s="6" t="s">
        <v>459</v>
      </c>
      <c r="D204" s="6" t="s">
        <v>16</v>
      </c>
      <c r="E204" s="6" t="s">
        <v>460</v>
      </c>
      <c r="F204" s="6" t="s">
        <v>461</v>
      </c>
      <c r="G204" s="6" t="s">
        <v>462</v>
      </c>
      <c r="H204" s="6" t="s">
        <v>463</v>
      </c>
      <c r="I204" s="6" t="s">
        <v>983</v>
      </c>
      <c r="J204" s="30" t="s">
        <v>941</v>
      </c>
      <c r="K204" s="81" t="s">
        <v>256</v>
      </c>
      <c r="L204" s="36" t="s">
        <v>656</v>
      </c>
      <c r="M204" s="36"/>
      <c r="N204" s="6" t="s">
        <v>100</v>
      </c>
      <c r="O204" s="1">
        <v>45638</v>
      </c>
      <c r="P204" s="1">
        <v>46003</v>
      </c>
      <c r="Q204" s="13">
        <v>88314.72</v>
      </c>
      <c r="R204" s="42" t="s">
        <v>24</v>
      </c>
      <c r="S204" s="42" t="s">
        <v>928</v>
      </c>
      <c r="T204" s="42" t="s">
        <v>928</v>
      </c>
      <c r="U204" s="42"/>
      <c r="V204" s="14"/>
    </row>
    <row r="205" spans="1:22" ht="90" x14ac:dyDescent="0.25">
      <c r="A205" s="11" t="str">
        <f t="shared" ca="1" si="33"/>
        <v>Finalizado</v>
      </c>
      <c r="B205" s="6" t="s">
        <v>458</v>
      </c>
      <c r="C205" s="6" t="s">
        <v>459</v>
      </c>
      <c r="D205" s="6" t="s">
        <v>16</v>
      </c>
      <c r="E205" s="6" t="s">
        <v>460</v>
      </c>
      <c r="F205" s="6" t="s">
        <v>461</v>
      </c>
      <c r="G205" s="6" t="s">
        <v>462</v>
      </c>
      <c r="H205" s="6" t="s">
        <v>463</v>
      </c>
      <c r="I205" s="6" t="s">
        <v>983</v>
      </c>
      <c r="J205" s="30" t="s">
        <v>941</v>
      </c>
      <c r="K205" s="6" t="s">
        <v>84</v>
      </c>
      <c r="L205" s="6" t="s">
        <v>171</v>
      </c>
      <c r="M205" s="6"/>
      <c r="N205" s="6" t="s">
        <v>329</v>
      </c>
      <c r="O205" s="1">
        <v>46003</v>
      </c>
      <c r="P205" s="1">
        <v>46252</v>
      </c>
      <c r="Q205" s="13">
        <v>92448.56</v>
      </c>
      <c r="R205" s="29" t="s">
        <v>35</v>
      </c>
      <c r="S205" s="42" t="s">
        <v>928</v>
      </c>
      <c r="T205" s="29" t="s">
        <v>928</v>
      </c>
      <c r="U205" s="29"/>
      <c r="V205" s="14" t="s">
        <v>984</v>
      </c>
    </row>
    <row r="206" spans="1:22" ht="92.25" customHeight="1" x14ac:dyDescent="0.25">
      <c r="A206" s="11">
        <f t="shared" ca="1" si="25"/>
        <v>62</v>
      </c>
      <c r="B206" s="6" t="s">
        <v>464</v>
      </c>
      <c r="C206" s="6" t="s">
        <v>465</v>
      </c>
      <c r="D206" s="6" t="s">
        <v>16</v>
      </c>
      <c r="E206" s="6" t="s">
        <v>653</v>
      </c>
      <c r="F206" s="6" t="s">
        <v>466</v>
      </c>
      <c r="G206" s="6" t="s">
        <v>467</v>
      </c>
      <c r="H206" s="6" t="s">
        <v>468</v>
      </c>
      <c r="I206" s="6" t="s">
        <v>986</v>
      </c>
      <c r="J206" s="3" t="s">
        <v>469</v>
      </c>
      <c r="K206" s="6" t="s">
        <v>84</v>
      </c>
      <c r="L206" s="6" t="s">
        <v>470</v>
      </c>
      <c r="M206" s="6"/>
      <c r="N206" s="6" t="s">
        <v>23</v>
      </c>
      <c r="O206" s="1">
        <v>46007</v>
      </c>
      <c r="P206" s="1">
        <v>46371</v>
      </c>
      <c r="Q206" s="13">
        <v>25000</v>
      </c>
      <c r="R206" s="42" t="s">
        <v>241</v>
      </c>
      <c r="S206" s="42" t="s">
        <v>928</v>
      </c>
      <c r="T206" s="42" t="s">
        <v>928</v>
      </c>
      <c r="U206" s="42"/>
      <c r="V206" s="14"/>
    </row>
    <row r="207" spans="1:22" ht="76.5" customHeight="1" x14ac:dyDescent="0.25">
      <c r="A207" s="49">
        <f t="shared" ca="1" si="25"/>
        <v>63</v>
      </c>
      <c r="B207" s="50" t="s">
        <v>471</v>
      </c>
      <c r="C207" s="50" t="s">
        <v>256</v>
      </c>
      <c r="D207" s="50" t="s">
        <v>16</v>
      </c>
      <c r="E207" s="50" t="s">
        <v>53</v>
      </c>
      <c r="F207" s="50" t="s">
        <v>472</v>
      </c>
      <c r="G207" s="36" t="s">
        <v>755</v>
      </c>
      <c r="H207" s="50" t="s">
        <v>473</v>
      </c>
      <c r="I207" s="50" t="s">
        <v>983</v>
      </c>
      <c r="J207" s="28"/>
      <c r="K207" s="6" t="s">
        <v>366</v>
      </c>
      <c r="L207" s="6" t="s">
        <v>474</v>
      </c>
      <c r="M207" s="6"/>
      <c r="N207" s="36" t="s">
        <v>23</v>
      </c>
      <c r="O207" s="46">
        <v>46007</v>
      </c>
      <c r="P207" s="47">
        <v>46372</v>
      </c>
      <c r="Q207" s="48">
        <v>41381</v>
      </c>
      <c r="R207" s="29" t="s">
        <v>241</v>
      </c>
      <c r="S207" s="42" t="s">
        <v>928</v>
      </c>
      <c r="T207" s="29" t="s">
        <v>928</v>
      </c>
      <c r="U207" s="29"/>
      <c r="V207" s="14"/>
    </row>
    <row r="208" spans="1:22" ht="105" x14ac:dyDescent="0.25">
      <c r="A208" s="11">
        <f t="shared" ca="1" si="25"/>
        <v>64</v>
      </c>
      <c r="B208" s="6" t="s">
        <v>475</v>
      </c>
      <c r="C208" s="6" t="s">
        <v>476</v>
      </c>
      <c r="D208" s="6" t="s">
        <v>477</v>
      </c>
      <c r="E208" s="6" t="s">
        <v>478</v>
      </c>
      <c r="F208" s="6" t="s">
        <v>479</v>
      </c>
      <c r="G208" s="6" t="s">
        <v>756</v>
      </c>
      <c r="H208" s="6" t="s">
        <v>480</v>
      </c>
      <c r="I208" s="6" t="s">
        <v>986</v>
      </c>
      <c r="J208" s="3" t="s">
        <v>481</v>
      </c>
      <c r="K208" s="6" t="s">
        <v>98</v>
      </c>
      <c r="L208" s="6" t="s">
        <v>99</v>
      </c>
      <c r="M208" s="6"/>
      <c r="N208" s="6" t="s">
        <v>23</v>
      </c>
      <c r="O208" s="1">
        <v>46008</v>
      </c>
      <c r="P208" s="1">
        <v>46373</v>
      </c>
      <c r="Q208" s="13">
        <v>687962.8</v>
      </c>
      <c r="R208" s="42" t="s">
        <v>241</v>
      </c>
      <c r="S208" s="42" t="s">
        <v>928</v>
      </c>
      <c r="T208" s="42" t="s">
        <v>928</v>
      </c>
      <c r="U208" s="42"/>
      <c r="V208" s="14"/>
    </row>
    <row r="209" spans="1:22" ht="105" x14ac:dyDescent="0.25">
      <c r="A209" s="11">
        <f t="shared" ca="1" si="25"/>
        <v>65</v>
      </c>
      <c r="B209" s="6" t="s">
        <v>482</v>
      </c>
      <c r="C209" s="6" t="s">
        <v>483</v>
      </c>
      <c r="D209" s="6" t="s">
        <v>513</v>
      </c>
      <c r="E209" s="6" t="s">
        <v>484</v>
      </c>
      <c r="F209" s="6" t="s">
        <v>485</v>
      </c>
      <c r="G209" s="6" t="s">
        <v>486</v>
      </c>
      <c r="H209" s="6" t="s">
        <v>487</v>
      </c>
      <c r="I209" s="6" t="s">
        <v>983</v>
      </c>
      <c r="J209" s="3" t="s">
        <v>488</v>
      </c>
      <c r="K209" s="6" t="s">
        <v>98</v>
      </c>
      <c r="L209" s="6" t="s">
        <v>99</v>
      </c>
      <c r="M209" s="6"/>
      <c r="N209" s="6" t="s">
        <v>23</v>
      </c>
      <c r="O209" s="1">
        <v>46009</v>
      </c>
      <c r="P209" s="1">
        <v>46374</v>
      </c>
      <c r="Q209" s="13">
        <v>34500</v>
      </c>
      <c r="R209" s="42" t="s">
        <v>241</v>
      </c>
      <c r="S209" s="42" t="s">
        <v>928</v>
      </c>
      <c r="T209" s="42" t="s">
        <v>930</v>
      </c>
      <c r="U209" s="42"/>
      <c r="V209" s="14"/>
    </row>
    <row r="210" spans="1:22" ht="30" x14ac:dyDescent="0.25">
      <c r="A210" s="11" t="str">
        <f t="shared" ca="1" si="25"/>
        <v>Prorrogado / Reajustado</v>
      </c>
      <c r="B210" s="2" t="s">
        <v>489</v>
      </c>
      <c r="C210" s="2" t="s">
        <v>490</v>
      </c>
      <c r="D210" s="2" t="s">
        <v>402</v>
      </c>
      <c r="E210" s="2" t="s">
        <v>491</v>
      </c>
      <c r="F210" s="2" t="s">
        <v>492</v>
      </c>
      <c r="G210" s="2" t="s">
        <v>493</v>
      </c>
      <c r="H210" s="2" t="s">
        <v>494</v>
      </c>
      <c r="I210" s="6" t="s">
        <v>986</v>
      </c>
      <c r="J210" s="3" t="s">
        <v>495</v>
      </c>
      <c r="K210" s="2" t="s">
        <v>119</v>
      </c>
      <c r="L210" s="2" t="s">
        <v>406</v>
      </c>
      <c r="M210" s="2"/>
      <c r="N210" s="6" t="s">
        <v>23</v>
      </c>
      <c r="O210" s="17">
        <v>45656</v>
      </c>
      <c r="P210" s="1">
        <v>46020</v>
      </c>
      <c r="Q210" s="13">
        <v>5681985.25</v>
      </c>
      <c r="R210" s="42" t="s">
        <v>24</v>
      </c>
      <c r="S210" s="42" t="s">
        <v>928</v>
      </c>
      <c r="T210" s="42" t="s">
        <v>928</v>
      </c>
      <c r="U210" s="42"/>
      <c r="V210" s="18"/>
    </row>
    <row r="211" spans="1:22" ht="30" x14ac:dyDescent="0.25">
      <c r="A211" s="11">
        <f ca="1">IFERROR(IF(R211="Vigente",P211-TODAY(),IF(R211="Encerrado","Finalizado",IF(R211="Prorrogado / Reajustado","Prorrogado / Reajustado","Preencher Coluna Q ou O"))),"Prazo Indeterminado")</f>
        <v>76</v>
      </c>
      <c r="B211" s="2" t="s">
        <v>489</v>
      </c>
      <c r="C211" s="2" t="s">
        <v>490</v>
      </c>
      <c r="D211" s="2" t="s">
        <v>402</v>
      </c>
      <c r="E211" s="2" t="s">
        <v>491</v>
      </c>
      <c r="F211" s="2" t="s">
        <v>1066</v>
      </c>
      <c r="G211" s="2" t="s">
        <v>493</v>
      </c>
      <c r="H211" s="2" t="s">
        <v>494</v>
      </c>
      <c r="I211" s="6" t="s">
        <v>986</v>
      </c>
      <c r="J211" s="3" t="s">
        <v>495</v>
      </c>
      <c r="K211" s="2" t="s">
        <v>406</v>
      </c>
      <c r="L211" s="2" t="s">
        <v>946</v>
      </c>
      <c r="M211" s="2"/>
      <c r="N211" s="6" t="s">
        <v>100</v>
      </c>
      <c r="O211" s="17">
        <v>46021</v>
      </c>
      <c r="P211" s="1">
        <v>46385</v>
      </c>
      <c r="Q211" s="13">
        <v>5681985.25</v>
      </c>
      <c r="R211" s="29" t="s">
        <v>241</v>
      </c>
      <c r="S211" s="42" t="s">
        <v>928</v>
      </c>
      <c r="T211" s="29" t="s">
        <v>928</v>
      </c>
      <c r="U211" s="29"/>
      <c r="V211" s="18"/>
    </row>
    <row r="212" spans="1:22" ht="90" x14ac:dyDescent="0.25">
      <c r="A212" s="11">
        <f t="shared" ca="1" si="25"/>
        <v>108</v>
      </c>
      <c r="B212" s="6" t="s">
        <v>42</v>
      </c>
      <c r="C212" s="6" t="s">
        <v>43</v>
      </c>
      <c r="D212" s="6" t="s">
        <v>16</v>
      </c>
      <c r="E212" s="6" t="s">
        <v>44</v>
      </c>
      <c r="F212" s="6" t="s">
        <v>669</v>
      </c>
      <c r="G212" s="6" t="s">
        <v>45</v>
      </c>
      <c r="H212" s="6" t="s">
        <v>46</v>
      </c>
      <c r="I212" s="6" t="s">
        <v>986</v>
      </c>
      <c r="J212" s="3" t="s">
        <v>47</v>
      </c>
      <c r="K212" s="6" t="s">
        <v>48</v>
      </c>
      <c r="L212" s="6" t="s">
        <v>999</v>
      </c>
      <c r="M212" s="6"/>
      <c r="N212" s="6" t="s">
        <v>100</v>
      </c>
      <c r="O212" s="1">
        <v>46052</v>
      </c>
      <c r="P212" s="1">
        <v>46417</v>
      </c>
      <c r="Q212" s="13">
        <v>19497.68</v>
      </c>
      <c r="R212" s="42" t="s">
        <v>241</v>
      </c>
      <c r="S212" s="42" t="s">
        <v>928</v>
      </c>
      <c r="T212" s="42" t="s">
        <v>928</v>
      </c>
      <c r="U212" s="42"/>
      <c r="V212" s="14"/>
    </row>
    <row r="213" spans="1:22" ht="105" x14ac:dyDescent="0.25">
      <c r="A213" s="11">
        <f t="shared" ca="1" si="25"/>
        <v>118</v>
      </c>
      <c r="B213" s="6" t="s">
        <v>51</v>
      </c>
      <c r="C213" s="6" t="s">
        <v>52</v>
      </c>
      <c r="D213" s="6" t="s">
        <v>16</v>
      </c>
      <c r="E213" s="6" t="s">
        <v>53</v>
      </c>
      <c r="F213" s="6" t="s">
        <v>54</v>
      </c>
      <c r="G213" s="6" t="s">
        <v>683</v>
      </c>
      <c r="H213" s="6" t="s">
        <v>55</v>
      </c>
      <c r="I213" s="6" t="s">
        <v>986</v>
      </c>
      <c r="J213" s="22" t="s">
        <v>923</v>
      </c>
      <c r="K213" s="44" t="s">
        <v>56</v>
      </c>
      <c r="L213" s="6" t="s">
        <v>57</v>
      </c>
      <c r="M213" s="6"/>
      <c r="N213" s="6" t="s">
        <v>100</v>
      </c>
      <c r="O213" s="1">
        <v>46062</v>
      </c>
      <c r="P213" s="1">
        <v>46427</v>
      </c>
      <c r="Q213" s="23">
        <v>352878.74</v>
      </c>
      <c r="R213" s="42" t="s">
        <v>241</v>
      </c>
      <c r="S213" s="42" t="s">
        <v>928</v>
      </c>
      <c r="T213" s="42" t="s">
        <v>928</v>
      </c>
      <c r="U213" s="42"/>
      <c r="V213" s="14"/>
    </row>
    <row r="214" spans="1:22" ht="30" x14ac:dyDescent="0.25">
      <c r="A214" s="11">
        <f t="shared" ca="1" si="25"/>
        <v>120</v>
      </c>
      <c r="B214" s="6" t="s">
        <v>58</v>
      </c>
      <c r="C214" s="6" t="s">
        <v>59</v>
      </c>
      <c r="D214" s="6" t="s">
        <v>16</v>
      </c>
      <c r="E214" s="6" t="s">
        <v>60</v>
      </c>
      <c r="F214" s="6" t="s">
        <v>61</v>
      </c>
      <c r="G214" s="6" t="s">
        <v>62</v>
      </c>
      <c r="H214" s="6" t="s">
        <v>63</v>
      </c>
      <c r="I214" s="6" t="s">
        <v>983</v>
      </c>
      <c r="J214" s="6" t="s">
        <v>64</v>
      </c>
      <c r="K214" s="6" t="s">
        <v>65</v>
      </c>
      <c r="L214" s="6" t="s">
        <v>66</v>
      </c>
      <c r="M214" s="6"/>
      <c r="N214" s="6" t="s">
        <v>330</v>
      </c>
      <c r="O214" s="1">
        <v>46064</v>
      </c>
      <c r="P214" s="1">
        <v>46429</v>
      </c>
      <c r="Q214" s="23">
        <v>74958.960000000006</v>
      </c>
      <c r="R214" s="42" t="s">
        <v>241</v>
      </c>
      <c r="S214" s="42" t="s">
        <v>928</v>
      </c>
      <c r="T214" s="42" t="s">
        <v>928</v>
      </c>
      <c r="U214" s="42"/>
      <c r="V214" s="14" t="s">
        <v>687</v>
      </c>
    </row>
    <row r="215" spans="1:22" ht="77.25" customHeight="1" x14ac:dyDescent="0.25">
      <c r="A215" s="11">
        <f t="shared" ca="1" si="25"/>
        <v>123</v>
      </c>
      <c r="B215" s="6" t="s">
        <v>67</v>
      </c>
      <c r="C215" s="6" t="s">
        <v>68</v>
      </c>
      <c r="D215" s="6" t="s">
        <v>16</v>
      </c>
      <c r="E215" s="6" t="s">
        <v>69</v>
      </c>
      <c r="F215" s="6" t="s">
        <v>70</v>
      </c>
      <c r="G215" s="6" t="s">
        <v>71</v>
      </c>
      <c r="H215" s="6" t="s">
        <v>72</v>
      </c>
      <c r="I215" s="6" t="s">
        <v>983</v>
      </c>
      <c r="J215" s="3" t="s">
        <v>73</v>
      </c>
      <c r="K215" s="44" t="s">
        <v>664</v>
      </c>
      <c r="L215" s="44" t="s">
        <v>659</v>
      </c>
      <c r="M215" s="44"/>
      <c r="N215" s="6" t="s">
        <v>497</v>
      </c>
      <c r="O215" s="1">
        <v>46067</v>
      </c>
      <c r="P215" s="1">
        <v>46432</v>
      </c>
      <c r="Q215" s="13">
        <v>193347.48</v>
      </c>
      <c r="R215" s="42" t="s">
        <v>241</v>
      </c>
      <c r="S215" s="42" t="s">
        <v>928</v>
      </c>
      <c r="T215" s="42" t="s">
        <v>928</v>
      </c>
      <c r="U215" s="42"/>
      <c r="V215" s="14"/>
    </row>
    <row r="216" spans="1:22" ht="77.25" customHeight="1" x14ac:dyDescent="0.25">
      <c r="A216" s="11">
        <f ca="1">IFERROR(IF(R216="Vigente",P216-TODAY(),IF(R216="Encerrado","Finalizado",IF(R216="Prorrogado / Reajustado","Prorrogado / Reajustado","Preencher Coluna Q ou O"))),"Prazo Indeterminado")</f>
        <v>78</v>
      </c>
      <c r="B216" s="6" t="s">
        <v>67</v>
      </c>
      <c r="C216" s="6" t="s">
        <v>68</v>
      </c>
      <c r="D216" s="6" t="s">
        <v>16</v>
      </c>
      <c r="E216" s="6" t="s">
        <v>69</v>
      </c>
      <c r="F216" s="6" t="s">
        <v>70</v>
      </c>
      <c r="G216" s="6" t="s">
        <v>71</v>
      </c>
      <c r="H216" s="6" t="s">
        <v>72</v>
      </c>
      <c r="I216" s="6" t="s">
        <v>983</v>
      </c>
      <c r="J216" s="3" t="s">
        <v>73</v>
      </c>
      <c r="K216" s="44" t="s">
        <v>664</v>
      </c>
      <c r="L216" s="44" t="s">
        <v>659</v>
      </c>
      <c r="M216" s="44"/>
      <c r="N216" s="6" t="s">
        <v>637</v>
      </c>
      <c r="O216" s="1">
        <v>46023</v>
      </c>
      <c r="P216" s="1">
        <v>46387</v>
      </c>
      <c r="Q216" s="13">
        <v>205041</v>
      </c>
      <c r="R216" s="29" t="s">
        <v>241</v>
      </c>
      <c r="S216" s="42" t="s">
        <v>928</v>
      </c>
      <c r="T216" s="29" t="s">
        <v>928</v>
      </c>
      <c r="U216" s="29"/>
      <c r="V216" s="14"/>
    </row>
    <row r="217" spans="1:22" ht="30" x14ac:dyDescent="0.25">
      <c r="A217" s="11">
        <f t="shared" ca="1" si="25"/>
        <v>126</v>
      </c>
      <c r="B217" s="6" t="s">
        <v>77</v>
      </c>
      <c r="C217" s="6" t="s">
        <v>78</v>
      </c>
      <c r="D217" s="6" t="s">
        <v>16</v>
      </c>
      <c r="E217" s="12" t="s">
        <v>79</v>
      </c>
      <c r="F217" s="6" t="s">
        <v>80</v>
      </c>
      <c r="G217" s="6" t="s">
        <v>81</v>
      </c>
      <c r="H217" s="6" t="s">
        <v>82</v>
      </c>
      <c r="I217" s="6" t="s">
        <v>983</v>
      </c>
      <c r="J217" s="3" t="s">
        <v>83</v>
      </c>
      <c r="K217" s="6" t="s">
        <v>84</v>
      </c>
      <c r="L217" s="6" t="s">
        <v>1004</v>
      </c>
      <c r="M217" s="6"/>
      <c r="N217" s="6" t="s">
        <v>498</v>
      </c>
      <c r="O217" s="1">
        <v>46070</v>
      </c>
      <c r="P217" s="1">
        <v>46435</v>
      </c>
      <c r="Q217" s="13">
        <v>144942.48000000001</v>
      </c>
      <c r="R217" s="42" t="s">
        <v>241</v>
      </c>
      <c r="S217" s="42" t="s">
        <v>928</v>
      </c>
      <c r="T217" s="42" t="s">
        <v>928</v>
      </c>
      <c r="U217" s="42"/>
      <c r="V217" s="14"/>
    </row>
    <row r="218" spans="1:22" ht="48" customHeight="1" x14ac:dyDescent="0.25">
      <c r="A218" s="11">
        <f t="shared" ca="1" si="25"/>
        <v>126</v>
      </c>
      <c r="B218" s="6" t="s">
        <v>67</v>
      </c>
      <c r="C218" s="6" t="s">
        <v>86</v>
      </c>
      <c r="D218" s="6" t="s">
        <v>16</v>
      </c>
      <c r="E218" s="6" t="s">
        <v>87</v>
      </c>
      <c r="F218" s="6" t="s">
        <v>88</v>
      </c>
      <c r="G218" s="6" t="s">
        <v>694</v>
      </c>
      <c r="H218" s="6" t="s">
        <v>89</v>
      </c>
      <c r="I218" s="6" t="s">
        <v>983</v>
      </c>
      <c r="J218" s="3" t="s">
        <v>90</v>
      </c>
      <c r="K218" s="44" t="s">
        <v>171</v>
      </c>
      <c r="L218" s="44" t="s">
        <v>22</v>
      </c>
      <c r="M218" s="44"/>
      <c r="N218" s="6" t="s">
        <v>497</v>
      </c>
      <c r="O218" s="1">
        <v>46070</v>
      </c>
      <c r="P218" s="1">
        <v>46435</v>
      </c>
      <c r="Q218" s="24">
        <v>653571.65</v>
      </c>
      <c r="R218" s="42" t="s">
        <v>241</v>
      </c>
      <c r="S218" s="42" t="s">
        <v>928</v>
      </c>
      <c r="T218" s="42" t="s">
        <v>928</v>
      </c>
      <c r="U218" s="42"/>
      <c r="V218" s="14"/>
    </row>
    <row r="219" spans="1:22" ht="64.5" customHeight="1" x14ac:dyDescent="0.25">
      <c r="A219" s="11">
        <f t="shared" ca="1" si="25"/>
        <v>136</v>
      </c>
      <c r="B219" s="6" t="s">
        <v>499</v>
      </c>
      <c r="C219" s="6" t="s">
        <v>500</v>
      </c>
      <c r="D219" s="6" t="s">
        <v>151</v>
      </c>
      <c r="E219" s="6" t="s">
        <v>501</v>
      </c>
      <c r="F219" s="6" t="s">
        <v>502</v>
      </c>
      <c r="G219" s="6" t="s">
        <v>1017</v>
      </c>
      <c r="H219" s="6" t="s">
        <v>503</v>
      </c>
      <c r="I219" s="6" t="s">
        <v>986</v>
      </c>
      <c r="J219" s="26" t="s">
        <v>504</v>
      </c>
      <c r="K219" s="26" t="s">
        <v>650</v>
      </c>
      <c r="L219" s="26" t="s">
        <v>651</v>
      </c>
      <c r="M219" s="26"/>
      <c r="N219" s="6" t="s">
        <v>23</v>
      </c>
      <c r="O219" s="1">
        <v>46079</v>
      </c>
      <c r="P219" s="1">
        <v>46445</v>
      </c>
      <c r="Q219" s="13">
        <f>50000*12</f>
        <v>600000</v>
      </c>
      <c r="R219" s="42" t="s">
        <v>241</v>
      </c>
      <c r="S219" s="42" t="s">
        <v>928</v>
      </c>
      <c r="T219" s="42" t="s">
        <v>928</v>
      </c>
      <c r="U219" s="42"/>
      <c r="V219" s="14"/>
    </row>
    <row r="220" spans="1:22" ht="81.75" customHeight="1" x14ac:dyDescent="0.25">
      <c r="A220" s="11">
        <f t="shared" ca="1" si="25"/>
        <v>147</v>
      </c>
      <c r="B220" s="6" t="s">
        <v>507</v>
      </c>
      <c r="C220" s="6" t="s">
        <v>508</v>
      </c>
      <c r="D220" s="6" t="s">
        <v>151</v>
      </c>
      <c r="E220" s="6" t="s">
        <v>509</v>
      </c>
      <c r="F220" s="6" t="s">
        <v>510</v>
      </c>
      <c r="G220" s="6" t="s">
        <v>912</v>
      </c>
      <c r="H220" s="6" t="s">
        <v>154</v>
      </c>
      <c r="I220" s="6" t="s">
        <v>986</v>
      </c>
      <c r="J220" s="30" t="s">
        <v>913</v>
      </c>
      <c r="K220" s="26" t="s">
        <v>98</v>
      </c>
      <c r="L220" s="6" t="s">
        <v>226</v>
      </c>
      <c r="M220" s="6"/>
      <c r="N220" s="6" t="s">
        <v>23</v>
      </c>
      <c r="O220" s="1">
        <v>46091</v>
      </c>
      <c r="P220" s="1">
        <v>46456</v>
      </c>
      <c r="Q220" s="13">
        <v>140000</v>
      </c>
      <c r="R220" s="42" t="s">
        <v>241</v>
      </c>
      <c r="S220" s="42" t="s">
        <v>928</v>
      </c>
      <c r="T220" s="42" t="s">
        <v>928</v>
      </c>
      <c r="U220" s="42"/>
      <c r="V220" s="14"/>
    </row>
    <row r="221" spans="1:22" ht="78.75" customHeight="1" x14ac:dyDescent="0.25">
      <c r="A221" s="11">
        <f t="shared" ca="1" si="25"/>
        <v>147</v>
      </c>
      <c r="B221" s="6" t="s">
        <v>511</v>
      </c>
      <c r="C221" s="6" t="s">
        <v>512</v>
      </c>
      <c r="D221" s="6" t="s">
        <v>513</v>
      </c>
      <c r="E221" s="36" t="s">
        <v>506</v>
      </c>
      <c r="F221" s="36" t="s">
        <v>514</v>
      </c>
      <c r="G221" s="36" t="s">
        <v>30</v>
      </c>
      <c r="H221" s="6" t="s">
        <v>31</v>
      </c>
      <c r="I221" s="6" t="s">
        <v>986</v>
      </c>
      <c r="J221" s="64" t="s">
        <v>515</v>
      </c>
      <c r="K221" s="6" t="s">
        <v>33</v>
      </c>
      <c r="L221" s="36" t="s">
        <v>34</v>
      </c>
      <c r="M221" s="36"/>
      <c r="N221" s="6" t="s">
        <v>23</v>
      </c>
      <c r="O221" s="1">
        <v>46091</v>
      </c>
      <c r="P221" s="1">
        <v>46456</v>
      </c>
      <c r="Q221" s="13">
        <v>4188000</v>
      </c>
      <c r="R221" s="29" t="s">
        <v>241</v>
      </c>
      <c r="S221" s="42" t="s">
        <v>928</v>
      </c>
      <c r="T221" s="29" t="s">
        <v>928</v>
      </c>
      <c r="U221" s="29"/>
      <c r="V221" s="14" t="s">
        <v>759</v>
      </c>
    </row>
    <row r="222" spans="1:22" ht="63" customHeight="1" x14ac:dyDescent="0.25">
      <c r="A222" s="11">
        <f t="shared" ca="1" si="25"/>
        <v>149</v>
      </c>
      <c r="B222" s="6" t="s">
        <v>516</v>
      </c>
      <c r="C222" s="6" t="s">
        <v>517</v>
      </c>
      <c r="D222" s="6" t="s">
        <v>402</v>
      </c>
      <c r="E222" s="36" t="s">
        <v>518</v>
      </c>
      <c r="F222" s="36" t="s">
        <v>519</v>
      </c>
      <c r="G222" s="36" t="s">
        <v>520</v>
      </c>
      <c r="H222" s="6" t="s">
        <v>521</v>
      </c>
      <c r="I222" s="6" t="s">
        <v>986</v>
      </c>
      <c r="J222" s="50" t="s">
        <v>1058</v>
      </c>
      <c r="K222" s="63" t="s">
        <v>522</v>
      </c>
      <c r="L222" s="63" t="s">
        <v>523</v>
      </c>
      <c r="M222" s="63"/>
      <c r="N222" s="6" t="s">
        <v>23</v>
      </c>
      <c r="O222" s="1">
        <v>46094</v>
      </c>
      <c r="P222" s="1">
        <v>46458</v>
      </c>
      <c r="Q222" s="13">
        <v>889332.14</v>
      </c>
      <c r="R222" s="29" t="s">
        <v>241</v>
      </c>
      <c r="S222" s="42" t="s">
        <v>928</v>
      </c>
      <c r="T222" s="29" t="s">
        <v>928</v>
      </c>
      <c r="U222" s="29"/>
      <c r="V222" s="14"/>
    </row>
    <row r="223" spans="1:22" ht="45" x14ac:dyDescent="0.25">
      <c r="A223" s="11">
        <f t="shared" ca="1" si="25"/>
        <v>154</v>
      </c>
      <c r="B223" s="6" t="s">
        <v>524</v>
      </c>
      <c r="C223" s="6" t="s">
        <v>525</v>
      </c>
      <c r="D223" s="6" t="s">
        <v>16</v>
      </c>
      <c r="E223" s="6" t="s">
        <v>496</v>
      </c>
      <c r="F223" s="6" t="s">
        <v>123</v>
      </c>
      <c r="G223" s="14" t="s">
        <v>741</v>
      </c>
      <c r="H223" s="168" t="s">
        <v>526</v>
      </c>
      <c r="I223" s="70" t="s">
        <v>986</v>
      </c>
      <c r="J223" s="169" t="s">
        <v>527</v>
      </c>
      <c r="K223" s="170" t="s">
        <v>65</v>
      </c>
      <c r="L223" s="171" t="s">
        <v>40</v>
      </c>
      <c r="M223" s="171"/>
      <c r="N223" s="70" t="s">
        <v>23</v>
      </c>
      <c r="O223" s="172">
        <v>46098</v>
      </c>
      <c r="P223" s="172">
        <v>46463</v>
      </c>
      <c r="Q223" s="13">
        <v>9299</v>
      </c>
      <c r="R223" s="42" t="s">
        <v>241</v>
      </c>
      <c r="S223" s="42" t="s">
        <v>928</v>
      </c>
      <c r="T223" s="42" t="s">
        <v>928</v>
      </c>
      <c r="U223" s="42"/>
      <c r="V223" s="14"/>
    </row>
    <row r="224" spans="1:22" ht="30" x14ac:dyDescent="0.25">
      <c r="A224" s="11">
        <f t="shared" ca="1" si="25"/>
        <v>160</v>
      </c>
      <c r="B224" s="6" t="s">
        <v>528</v>
      </c>
      <c r="C224" s="6" t="s">
        <v>529</v>
      </c>
      <c r="D224" s="6" t="s">
        <v>477</v>
      </c>
      <c r="E224" s="6" t="s">
        <v>530</v>
      </c>
      <c r="F224" s="6" t="s">
        <v>531</v>
      </c>
      <c r="G224" s="6" t="s">
        <v>532</v>
      </c>
      <c r="H224" s="70" t="s">
        <v>533</v>
      </c>
      <c r="I224" s="6" t="s">
        <v>983</v>
      </c>
      <c r="J224" s="3" t="s">
        <v>534</v>
      </c>
      <c r="K224" s="70" t="s">
        <v>119</v>
      </c>
      <c r="L224" s="6" t="s">
        <v>84</v>
      </c>
      <c r="M224" s="6"/>
      <c r="N224" s="6" t="s">
        <v>23</v>
      </c>
      <c r="O224" s="1">
        <v>44643</v>
      </c>
      <c r="P224" s="1">
        <v>46469</v>
      </c>
      <c r="Q224" s="13">
        <v>422798.04</v>
      </c>
      <c r="R224" s="42" t="s">
        <v>241</v>
      </c>
      <c r="S224" s="42" t="s">
        <v>928</v>
      </c>
      <c r="T224" s="42" t="s">
        <v>928</v>
      </c>
      <c r="U224" s="42"/>
      <c r="V224" s="14"/>
    </row>
    <row r="225" spans="1:22" ht="30" x14ac:dyDescent="0.25">
      <c r="A225" s="11" t="str">
        <f t="shared" ref="A225:A228" ca="1" si="34">IFERROR(IF(R225="Vigente",P225-TODAY(),IF(R225="Encerrado","Finalizado",IF(R225="Prorrogado / Reajustado","Prorrogado / Reajustado","Preencher Coluna Q ou O"))),"Prazo Indeterminado")</f>
        <v>Finalizado</v>
      </c>
      <c r="B225" s="6" t="s">
        <v>528</v>
      </c>
      <c r="C225" s="6" t="s">
        <v>529</v>
      </c>
      <c r="D225" s="6" t="s">
        <v>477</v>
      </c>
      <c r="E225" s="6" t="s">
        <v>530</v>
      </c>
      <c r="F225" s="6" t="s">
        <v>531</v>
      </c>
      <c r="G225" s="6" t="s">
        <v>532</v>
      </c>
      <c r="H225" s="70" t="s">
        <v>533</v>
      </c>
      <c r="I225" s="6" t="s">
        <v>983</v>
      </c>
      <c r="J225" s="3" t="s">
        <v>534</v>
      </c>
      <c r="K225" s="70" t="s">
        <v>119</v>
      </c>
      <c r="L225" s="6" t="s">
        <v>84</v>
      </c>
      <c r="M225" s="6"/>
      <c r="N225" s="6" t="s">
        <v>634</v>
      </c>
      <c r="O225" s="1">
        <v>44927</v>
      </c>
      <c r="P225" s="1">
        <v>45291</v>
      </c>
      <c r="Q225" s="13">
        <v>446459.09</v>
      </c>
      <c r="R225" s="42" t="s">
        <v>35</v>
      </c>
      <c r="S225" s="42" t="s">
        <v>928</v>
      </c>
      <c r="T225" s="42" t="s">
        <v>928</v>
      </c>
      <c r="U225" s="42"/>
      <c r="V225" s="14"/>
    </row>
    <row r="226" spans="1:22" ht="30" x14ac:dyDescent="0.25">
      <c r="A226" s="11" t="str">
        <f t="shared" ca="1" si="34"/>
        <v>Finalizado</v>
      </c>
      <c r="B226" s="6" t="s">
        <v>528</v>
      </c>
      <c r="C226" s="6" t="s">
        <v>529</v>
      </c>
      <c r="D226" s="6" t="s">
        <v>477</v>
      </c>
      <c r="E226" s="6" t="s">
        <v>530</v>
      </c>
      <c r="F226" s="6" t="s">
        <v>531</v>
      </c>
      <c r="G226" s="6" t="s">
        <v>532</v>
      </c>
      <c r="H226" s="70" t="s">
        <v>533</v>
      </c>
      <c r="I226" s="6" t="s">
        <v>983</v>
      </c>
      <c r="J226" s="3" t="s">
        <v>534</v>
      </c>
      <c r="K226" s="70" t="s">
        <v>119</v>
      </c>
      <c r="L226" s="6" t="s">
        <v>84</v>
      </c>
      <c r="M226" s="6"/>
      <c r="N226" s="6" t="s">
        <v>636</v>
      </c>
      <c r="O226" s="1">
        <v>45292</v>
      </c>
      <c r="P226" s="1">
        <v>45657</v>
      </c>
      <c r="Q226" s="13">
        <v>466549.32</v>
      </c>
      <c r="R226" s="42" t="s">
        <v>35</v>
      </c>
      <c r="S226" s="42" t="s">
        <v>928</v>
      </c>
      <c r="T226" s="42" t="s">
        <v>928</v>
      </c>
      <c r="U226" s="42"/>
      <c r="V226" s="14"/>
    </row>
    <row r="227" spans="1:22" ht="30" x14ac:dyDescent="0.25">
      <c r="A227" s="11" t="str">
        <f t="shared" ca="1" si="34"/>
        <v>Finalizado</v>
      </c>
      <c r="B227" s="6" t="s">
        <v>528</v>
      </c>
      <c r="C227" s="6" t="s">
        <v>529</v>
      </c>
      <c r="D227" s="6" t="s">
        <v>477</v>
      </c>
      <c r="E227" s="6" t="s">
        <v>530</v>
      </c>
      <c r="F227" s="6" t="s">
        <v>531</v>
      </c>
      <c r="G227" s="6" t="s">
        <v>532</v>
      </c>
      <c r="H227" s="70" t="s">
        <v>533</v>
      </c>
      <c r="I227" s="6" t="s">
        <v>983</v>
      </c>
      <c r="J227" s="3" t="s">
        <v>534</v>
      </c>
      <c r="K227" s="70" t="s">
        <v>119</v>
      </c>
      <c r="L227" s="6" t="s">
        <v>84</v>
      </c>
      <c r="M227" s="6"/>
      <c r="N227" s="6" t="s">
        <v>637</v>
      </c>
      <c r="O227" s="1">
        <v>45658</v>
      </c>
      <c r="P227" s="1">
        <v>46022</v>
      </c>
      <c r="Q227" s="13">
        <v>490156.79999999999</v>
      </c>
      <c r="R227" s="42" t="s">
        <v>35</v>
      </c>
      <c r="S227" s="42" t="s">
        <v>928</v>
      </c>
      <c r="T227" s="42" t="s">
        <v>928</v>
      </c>
      <c r="U227" s="42"/>
      <c r="V227" s="14"/>
    </row>
    <row r="228" spans="1:22" ht="30" x14ac:dyDescent="0.25">
      <c r="A228" s="11">
        <f t="shared" ca="1" si="34"/>
        <v>78</v>
      </c>
      <c r="B228" s="6" t="s">
        <v>528</v>
      </c>
      <c r="C228" s="6" t="s">
        <v>529</v>
      </c>
      <c r="D228" s="6" t="s">
        <v>477</v>
      </c>
      <c r="E228" s="6" t="s">
        <v>530</v>
      </c>
      <c r="F228" s="6" t="s">
        <v>531</v>
      </c>
      <c r="G228" s="6" t="s">
        <v>532</v>
      </c>
      <c r="H228" s="70" t="s">
        <v>533</v>
      </c>
      <c r="I228" s="6" t="s">
        <v>983</v>
      </c>
      <c r="J228" s="3" t="s">
        <v>534</v>
      </c>
      <c r="K228" s="70" t="s">
        <v>297</v>
      </c>
      <c r="L228" s="6" t="s">
        <v>1033</v>
      </c>
      <c r="M228" s="6"/>
      <c r="N228" s="6" t="s">
        <v>638</v>
      </c>
      <c r="O228" s="1">
        <v>46023</v>
      </c>
      <c r="P228" s="1">
        <v>46387</v>
      </c>
      <c r="Q228" s="13">
        <v>508831.68</v>
      </c>
      <c r="R228" s="29" t="s">
        <v>241</v>
      </c>
      <c r="S228" s="42" t="s">
        <v>928</v>
      </c>
      <c r="T228" s="29" t="s">
        <v>928</v>
      </c>
      <c r="U228" s="29"/>
      <c r="V228" s="14"/>
    </row>
    <row r="229" spans="1:22" ht="61.5" customHeight="1" x14ac:dyDescent="0.25">
      <c r="A229" s="33">
        <f t="shared" ca="1" si="25"/>
        <v>164</v>
      </c>
      <c r="B229" s="6" t="s">
        <v>163</v>
      </c>
      <c r="C229" s="6" t="s">
        <v>164</v>
      </c>
      <c r="D229" s="6" t="s">
        <v>16</v>
      </c>
      <c r="E229" s="12" t="s">
        <v>165</v>
      </c>
      <c r="F229" s="6" t="s">
        <v>166</v>
      </c>
      <c r="G229" s="6" t="s">
        <v>167</v>
      </c>
      <c r="H229" s="6" t="s">
        <v>168</v>
      </c>
      <c r="I229" s="6" t="s">
        <v>983</v>
      </c>
      <c r="J229" s="3" t="s">
        <v>169</v>
      </c>
      <c r="K229" s="6" t="s">
        <v>535</v>
      </c>
      <c r="L229" s="6" t="s">
        <v>281</v>
      </c>
      <c r="M229" s="6"/>
      <c r="N229" s="59" t="s">
        <v>498</v>
      </c>
      <c r="O229" s="60">
        <v>46108</v>
      </c>
      <c r="P229" s="60">
        <v>46473</v>
      </c>
      <c r="Q229" s="61">
        <v>10478.219999999999</v>
      </c>
      <c r="R229" s="62" t="s">
        <v>241</v>
      </c>
      <c r="S229" s="42" t="s">
        <v>928</v>
      </c>
      <c r="T229" s="29" t="s">
        <v>928</v>
      </c>
      <c r="U229" s="29"/>
      <c r="V229" s="34"/>
    </row>
    <row r="230" spans="1:22" ht="30" x14ac:dyDescent="0.25">
      <c r="A230" s="33">
        <f t="shared" ref="A230:A251" ca="1" si="35">IFERROR(IF(R230="Vigente",P230-TODAY(),IF(R230="Encerrado","Finalizado",IF(R230="Prorrogado / Reajustado","Prorrogado / Reajustado","Preencher Coluna Q ou O"))),"Prazo Indeterminado")</f>
        <v>164</v>
      </c>
      <c r="B230" s="6" t="s">
        <v>155</v>
      </c>
      <c r="C230" s="6" t="s">
        <v>156</v>
      </c>
      <c r="D230" s="6" t="s">
        <v>27</v>
      </c>
      <c r="E230" s="6" t="s">
        <v>157</v>
      </c>
      <c r="F230" s="6" t="s">
        <v>158</v>
      </c>
      <c r="G230" s="6" t="s">
        <v>159</v>
      </c>
      <c r="H230" s="6" t="s">
        <v>160</v>
      </c>
      <c r="I230" s="6" t="s">
        <v>986</v>
      </c>
      <c r="J230" s="25" t="s">
        <v>161</v>
      </c>
      <c r="K230" s="6" t="s">
        <v>162</v>
      </c>
      <c r="L230" s="6" t="s">
        <v>66</v>
      </c>
      <c r="M230" s="6"/>
      <c r="N230" s="59" t="s">
        <v>329</v>
      </c>
      <c r="O230" s="60">
        <v>46108</v>
      </c>
      <c r="P230" s="60">
        <v>46473</v>
      </c>
      <c r="Q230" s="61">
        <v>22540.94</v>
      </c>
      <c r="R230" s="62" t="s">
        <v>241</v>
      </c>
      <c r="S230" s="42" t="s">
        <v>928</v>
      </c>
      <c r="T230" s="29" t="s">
        <v>928</v>
      </c>
      <c r="U230" s="29"/>
      <c r="V230" s="34"/>
    </row>
    <row r="231" spans="1:22" ht="75" x14ac:dyDescent="0.25">
      <c r="A231" s="11">
        <f t="shared" ca="1" si="35"/>
        <v>307</v>
      </c>
      <c r="B231" s="6" t="s">
        <v>536</v>
      </c>
      <c r="C231" s="6" t="s">
        <v>537</v>
      </c>
      <c r="D231" s="6" t="s">
        <v>16</v>
      </c>
      <c r="E231" s="6" t="s">
        <v>74</v>
      </c>
      <c r="F231" s="6" t="s">
        <v>538</v>
      </c>
      <c r="G231" s="6" t="s">
        <v>19</v>
      </c>
      <c r="H231" s="6" t="s">
        <v>20</v>
      </c>
      <c r="I231" s="6" t="s">
        <v>986</v>
      </c>
      <c r="J231" s="65" t="s">
        <v>657</v>
      </c>
      <c r="K231" s="26" t="s">
        <v>40</v>
      </c>
      <c r="L231" s="26" t="s">
        <v>170</v>
      </c>
      <c r="M231" s="26"/>
      <c r="N231" s="6" t="s">
        <v>23</v>
      </c>
      <c r="O231" s="45">
        <v>46251</v>
      </c>
      <c r="P231" s="45">
        <v>46616</v>
      </c>
      <c r="Q231" s="13">
        <v>4205559.96</v>
      </c>
      <c r="R231" s="42" t="s">
        <v>241</v>
      </c>
      <c r="S231" s="42" t="s">
        <v>928</v>
      </c>
      <c r="T231" s="42" t="s">
        <v>928</v>
      </c>
      <c r="U231" s="42"/>
      <c r="V231" s="14" t="s">
        <v>990</v>
      </c>
    </row>
    <row r="232" spans="1:22" ht="60" x14ac:dyDescent="0.25">
      <c r="A232" s="11">
        <f t="shared" ca="1" si="35"/>
        <v>169</v>
      </c>
      <c r="B232" s="6" t="s">
        <v>539</v>
      </c>
      <c r="C232" s="6" t="s">
        <v>540</v>
      </c>
      <c r="D232" s="6" t="s">
        <v>151</v>
      </c>
      <c r="E232" s="36" t="s">
        <v>541</v>
      </c>
      <c r="F232" s="36" t="s">
        <v>542</v>
      </c>
      <c r="G232" s="36" t="s">
        <v>929</v>
      </c>
      <c r="H232" s="6" t="s">
        <v>543</v>
      </c>
      <c r="I232" s="6" t="s">
        <v>986</v>
      </c>
      <c r="J232" s="64" t="s">
        <v>544</v>
      </c>
      <c r="K232" s="63" t="s">
        <v>40</v>
      </c>
      <c r="L232" s="36" t="s">
        <v>75</v>
      </c>
      <c r="M232" s="36"/>
      <c r="N232" s="6" t="s">
        <v>23</v>
      </c>
      <c r="O232" s="1">
        <v>46113</v>
      </c>
      <c r="P232" s="1">
        <v>46478</v>
      </c>
      <c r="Q232" s="13">
        <v>150000</v>
      </c>
      <c r="R232" s="29" t="s">
        <v>241</v>
      </c>
      <c r="S232" s="42" t="s">
        <v>928</v>
      </c>
      <c r="T232" s="29" t="s">
        <v>928</v>
      </c>
      <c r="U232" s="29"/>
      <c r="V232" s="14"/>
    </row>
    <row r="233" spans="1:22" ht="30" x14ac:dyDescent="0.25">
      <c r="A233" s="11">
        <f t="shared" ca="1" si="35"/>
        <v>170</v>
      </c>
      <c r="B233" s="6" t="s">
        <v>545</v>
      </c>
      <c r="C233" s="6" t="s">
        <v>546</v>
      </c>
      <c r="D233" s="6" t="s">
        <v>151</v>
      </c>
      <c r="E233" s="36" t="s">
        <v>547</v>
      </c>
      <c r="F233" s="36" t="s">
        <v>548</v>
      </c>
      <c r="G233" s="36" t="s">
        <v>742</v>
      </c>
      <c r="H233" s="6" t="s">
        <v>549</v>
      </c>
      <c r="I233" s="6" t="s">
        <v>986</v>
      </c>
      <c r="J233" s="64" t="s">
        <v>550</v>
      </c>
      <c r="K233" s="63" t="s">
        <v>551</v>
      </c>
      <c r="L233" s="63" t="s">
        <v>552</v>
      </c>
      <c r="M233" s="63"/>
      <c r="N233" s="6" t="s">
        <v>23</v>
      </c>
      <c r="O233" s="1">
        <v>46114</v>
      </c>
      <c r="P233" s="1">
        <v>46479</v>
      </c>
      <c r="Q233" s="13">
        <v>960000</v>
      </c>
      <c r="R233" s="29" t="s">
        <v>241</v>
      </c>
      <c r="S233" s="42" t="s">
        <v>928</v>
      </c>
      <c r="T233" s="29" t="s">
        <v>928</v>
      </c>
      <c r="U233" s="29"/>
      <c r="V233" s="14"/>
    </row>
    <row r="234" spans="1:22" ht="35.25" customHeight="1" x14ac:dyDescent="0.25">
      <c r="A234" s="33">
        <f t="shared" ca="1" si="35"/>
        <v>172</v>
      </c>
      <c r="B234" s="9" t="s">
        <v>181</v>
      </c>
      <c r="C234" s="9" t="s">
        <v>182</v>
      </c>
      <c r="D234" s="9" t="s">
        <v>16</v>
      </c>
      <c r="E234" s="9" t="s">
        <v>183</v>
      </c>
      <c r="F234" s="9" t="s">
        <v>184</v>
      </c>
      <c r="G234" s="9" t="s">
        <v>185</v>
      </c>
      <c r="H234" s="74" t="s">
        <v>186</v>
      </c>
      <c r="I234" s="6" t="s">
        <v>983</v>
      </c>
      <c r="J234" s="75" t="s">
        <v>187</v>
      </c>
      <c r="K234" s="44" t="s">
        <v>171</v>
      </c>
      <c r="L234" s="44" t="s">
        <v>84</v>
      </c>
      <c r="M234" s="76"/>
      <c r="N234" s="6" t="s">
        <v>498</v>
      </c>
      <c r="O234" s="72">
        <v>46116</v>
      </c>
      <c r="P234" s="60">
        <v>46481</v>
      </c>
      <c r="Q234" s="73">
        <v>319077.2</v>
      </c>
      <c r="R234" s="62" t="s">
        <v>241</v>
      </c>
      <c r="S234" s="42" t="s">
        <v>928</v>
      </c>
      <c r="T234" s="29" t="s">
        <v>928</v>
      </c>
      <c r="U234" s="29"/>
      <c r="V234" s="14" t="s">
        <v>760</v>
      </c>
    </row>
    <row r="235" spans="1:22" ht="51.75" customHeight="1" x14ac:dyDescent="0.25">
      <c r="A235" s="33">
        <f t="shared" ca="1" si="35"/>
        <v>192</v>
      </c>
      <c r="B235" s="6" t="s">
        <v>181</v>
      </c>
      <c r="C235" s="6" t="s">
        <v>196</v>
      </c>
      <c r="D235" s="6" t="s">
        <v>16</v>
      </c>
      <c r="E235" s="6" t="s">
        <v>197</v>
      </c>
      <c r="F235" s="6" t="s">
        <v>198</v>
      </c>
      <c r="G235" s="6" t="s">
        <v>751</v>
      </c>
      <c r="H235" s="15" t="s">
        <v>199</v>
      </c>
      <c r="I235" s="6" t="s">
        <v>983</v>
      </c>
      <c r="J235" s="5" t="s">
        <v>200</v>
      </c>
      <c r="K235" s="26" t="s">
        <v>22</v>
      </c>
      <c r="L235" s="44" t="s">
        <v>171</v>
      </c>
      <c r="M235" s="44"/>
      <c r="N235" s="59" t="s">
        <v>497</v>
      </c>
      <c r="O235" s="60">
        <v>46136</v>
      </c>
      <c r="P235" s="60">
        <v>46501</v>
      </c>
      <c r="Q235" s="61">
        <v>1327001.06</v>
      </c>
      <c r="R235" s="62" t="s">
        <v>241</v>
      </c>
      <c r="S235" s="42" t="s">
        <v>928</v>
      </c>
      <c r="T235" s="29" t="s">
        <v>928</v>
      </c>
      <c r="U235" s="29"/>
      <c r="V235" s="34"/>
    </row>
    <row r="236" spans="1:22" ht="60" x14ac:dyDescent="0.25">
      <c r="A236" s="33">
        <f t="shared" ca="1" si="35"/>
        <v>197</v>
      </c>
      <c r="B236" s="6" t="s">
        <v>201</v>
      </c>
      <c r="C236" s="6" t="s">
        <v>202</v>
      </c>
      <c r="D236" s="6" t="s">
        <v>16</v>
      </c>
      <c r="E236" s="12" t="s">
        <v>203</v>
      </c>
      <c r="F236" s="41" t="s">
        <v>204</v>
      </c>
      <c r="G236" s="6" t="s">
        <v>205</v>
      </c>
      <c r="H236" s="6" t="s">
        <v>206</v>
      </c>
      <c r="I236" s="6" t="s">
        <v>986</v>
      </c>
      <c r="J236" s="43" t="s">
        <v>207</v>
      </c>
      <c r="K236" s="26" t="s">
        <v>170</v>
      </c>
      <c r="L236" s="26" t="s">
        <v>171</v>
      </c>
      <c r="M236" s="26"/>
      <c r="N236" s="59" t="s">
        <v>329</v>
      </c>
      <c r="O236" s="60">
        <v>46141</v>
      </c>
      <c r="P236" s="60">
        <v>46506</v>
      </c>
      <c r="Q236" s="13">
        <v>146161.5</v>
      </c>
      <c r="R236" s="62" t="s">
        <v>241</v>
      </c>
      <c r="S236" s="42" t="s">
        <v>928</v>
      </c>
      <c r="T236" s="29" t="s">
        <v>928</v>
      </c>
      <c r="U236" s="29"/>
      <c r="V236" s="14"/>
    </row>
    <row r="237" spans="1:22" ht="60" x14ac:dyDescent="0.25">
      <c r="A237" s="33">
        <f ca="1">IFERROR(IF(R237="Vigente",P237-TODAY(),IF(R237="Encerrado","Finalizado",IF(R237="Prorrogado / Reajustado","Prorrogado / Reajustado","Preencher Coluna Q ou O"))),"Prazo Indeterminado")</f>
        <v>78</v>
      </c>
      <c r="B237" s="59" t="s">
        <v>201</v>
      </c>
      <c r="C237" s="59" t="s">
        <v>202</v>
      </c>
      <c r="D237" s="59" t="s">
        <v>16</v>
      </c>
      <c r="E237" s="79" t="s">
        <v>203</v>
      </c>
      <c r="F237" s="80" t="s">
        <v>204</v>
      </c>
      <c r="G237" s="36" t="s">
        <v>205</v>
      </c>
      <c r="H237" s="59" t="s">
        <v>206</v>
      </c>
      <c r="I237" s="6" t="s">
        <v>986</v>
      </c>
      <c r="J237" s="43" t="s">
        <v>207</v>
      </c>
      <c r="K237" s="36" t="s">
        <v>170</v>
      </c>
      <c r="L237" s="36" t="s">
        <v>171</v>
      </c>
      <c r="M237" s="36"/>
      <c r="N237" s="59" t="s">
        <v>636</v>
      </c>
      <c r="O237" s="60">
        <v>46023</v>
      </c>
      <c r="P237" s="60">
        <v>46387</v>
      </c>
      <c r="Q237" s="61">
        <v>153956.63</v>
      </c>
      <c r="R237" s="29" t="s">
        <v>241</v>
      </c>
      <c r="S237" s="42" t="s">
        <v>928</v>
      </c>
      <c r="T237" s="29" t="s">
        <v>928</v>
      </c>
      <c r="U237" s="29"/>
      <c r="V237" s="14"/>
    </row>
    <row r="238" spans="1:22" ht="90" x14ac:dyDescent="0.25">
      <c r="A238" s="11" t="str">
        <f t="shared" ca="1" si="35"/>
        <v>Finalizado</v>
      </c>
      <c r="B238" s="6" t="s">
        <v>553</v>
      </c>
      <c r="C238" s="6" t="s">
        <v>554</v>
      </c>
      <c r="D238" s="6" t="s">
        <v>151</v>
      </c>
      <c r="E238" s="12" t="s">
        <v>555</v>
      </c>
      <c r="F238" s="6" t="s">
        <v>556</v>
      </c>
      <c r="G238" s="6" t="s">
        <v>557</v>
      </c>
      <c r="H238" s="14" t="s">
        <v>558</v>
      </c>
      <c r="I238" s="6" t="s">
        <v>986</v>
      </c>
      <c r="J238" s="51" t="s">
        <v>1018</v>
      </c>
      <c r="K238" s="6" t="s">
        <v>559</v>
      </c>
      <c r="L238" s="6" t="s">
        <v>560</v>
      </c>
      <c r="M238" s="6"/>
      <c r="N238" s="6" t="s">
        <v>23</v>
      </c>
      <c r="O238" s="1">
        <v>45979</v>
      </c>
      <c r="P238" s="1">
        <v>46098</v>
      </c>
      <c r="Q238" s="13">
        <v>4800</v>
      </c>
      <c r="R238" s="42" t="s">
        <v>35</v>
      </c>
      <c r="S238" s="42" t="s">
        <v>928</v>
      </c>
      <c r="T238" s="42" t="s">
        <v>928</v>
      </c>
      <c r="U238" s="42"/>
      <c r="V238" s="14" t="s">
        <v>718</v>
      </c>
    </row>
    <row r="239" spans="1:22" ht="120" x14ac:dyDescent="0.25">
      <c r="A239" s="11">
        <f t="shared" ca="1" si="35"/>
        <v>197</v>
      </c>
      <c r="B239" s="6" t="s">
        <v>561</v>
      </c>
      <c r="C239" s="6" t="s">
        <v>562</v>
      </c>
      <c r="D239" s="6" t="s">
        <v>151</v>
      </c>
      <c r="E239" s="36" t="s">
        <v>563</v>
      </c>
      <c r="F239" s="36" t="s">
        <v>564</v>
      </c>
      <c r="G239" s="36" t="s">
        <v>757</v>
      </c>
      <c r="H239" s="6" t="s">
        <v>565</v>
      </c>
      <c r="I239" s="6" t="s">
        <v>986</v>
      </c>
      <c r="J239" s="64" t="s">
        <v>566</v>
      </c>
      <c r="K239" s="63" t="s">
        <v>399</v>
      </c>
      <c r="L239" s="63" t="s">
        <v>398</v>
      </c>
      <c r="M239" s="63"/>
      <c r="N239" s="6" t="s">
        <v>23</v>
      </c>
      <c r="O239" s="1">
        <v>46141</v>
      </c>
      <c r="P239" s="1">
        <v>46506</v>
      </c>
      <c r="Q239" s="13">
        <v>596160</v>
      </c>
      <c r="R239" s="29" t="s">
        <v>241</v>
      </c>
      <c r="S239" s="42" t="s">
        <v>928</v>
      </c>
      <c r="T239" s="29" t="s">
        <v>928</v>
      </c>
      <c r="U239" s="29"/>
      <c r="V239" s="14"/>
    </row>
    <row r="240" spans="1:22" ht="120" x14ac:dyDescent="0.25">
      <c r="A240" s="33">
        <f t="shared" ca="1" si="35"/>
        <v>216</v>
      </c>
      <c r="B240" s="6" t="s">
        <v>208</v>
      </c>
      <c r="C240" s="6" t="s">
        <v>209</v>
      </c>
      <c r="D240" s="6" t="s">
        <v>27</v>
      </c>
      <c r="E240" s="12" t="s">
        <v>210</v>
      </c>
      <c r="F240" s="6" t="s">
        <v>712</v>
      </c>
      <c r="G240" s="6" t="s">
        <v>707</v>
      </c>
      <c r="H240" s="14" t="s">
        <v>211</v>
      </c>
      <c r="I240" s="6" t="s">
        <v>983</v>
      </c>
      <c r="J240" s="155" t="s">
        <v>961</v>
      </c>
      <c r="K240" s="6" t="s">
        <v>212</v>
      </c>
      <c r="L240" s="6" t="s">
        <v>33</v>
      </c>
      <c r="M240" s="6"/>
      <c r="N240" s="59" t="s">
        <v>567</v>
      </c>
      <c r="O240" s="60">
        <v>46160</v>
      </c>
      <c r="P240" s="60">
        <v>46525</v>
      </c>
      <c r="Q240" s="61">
        <v>17520</v>
      </c>
      <c r="R240" s="62" t="s">
        <v>241</v>
      </c>
      <c r="S240" s="42" t="s">
        <v>928</v>
      </c>
      <c r="T240" s="29" t="s">
        <v>928</v>
      </c>
      <c r="U240" s="29"/>
      <c r="V240" s="34"/>
    </row>
    <row r="241" spans="1:22" ht="105" x14ac:dyDescent="0.25">
      <c r="A241" s="11">
        <f t="shared" ca="1" si="35"/>
        <v>217</v>
      </c>
      <c r="B241" s="9" t="s">
        <v>568</v>
      </c>
      <c r="C241" s="9" t="s">
        <v>569</v>
      </c>
      <c r="D241" s="9" t="s">
        <v>151</v>
      </c>
      <c r="E241" s="39" t="s">
        <v>740</v>
      </c>
      <c r="F241" s="39" t="s">
        <v>570</v>
      </c>
      <c r="G241" s="39" t="s">
        <v>571</v>
      </c>
      <c r="H241" s="9" t="s">
        <v>572</v>
      </c>
      <c r="I241" s="6" t="s">
        <v>986</v>
      </c>
      <c r="J241" s="77" t="s">
        <v>573</v>
      </c>
      <c r="K241" s="78" t="s">
        <v>522</v>
      </c>
      <c r="L241" s="78" t="s">
        <v>523</v>
      </c>
      <c r="M241" s="78"/>
      <c r="N241" s="6" t="s">
        <v>23</v>
      </c>
      <c r="O241" s="8">
        <v>46161</v>
      </c>
      <c r="P241" s="1">
        <v>46526</v>
      </c>
      <c r="Q241" s="19">
        <v>600000</v>
      </c>
      <c r="R241" s="29" t="s">
        <v>241</v>
      </c>
      <c r="S241" s="42" t="s">
        <v>928</v>
      </c>
      <c r="T241" s="40" t="s">
        <v>928</v>
      </c>
      <c r="U241" s="40"/>
      <c r="V241" s="20"/>
    </row>
    <row r="242" spans="1:22" ht="30" x14ac:dyDescent="0.25">
      <c r="A242" s="33">
        <f t="shared" ca="1" si="35"/>
        <v>220</v>
      </c>
      <c r="B242" s="6" t="s">
        <v>213</v>
      </c>
      <c r="C242" s="6" t="s">
        <v>214</v>
      </c>
      <c r="D242" s="6" t="s">
        <v>151</v>
      </c>
      <c r="E242" s="12" t="s">
        <v>215</v>
      </c>
      <c r="F242" s="6" t="s">
        <v>216</v>
      </c>
      <c r="G242" s="6" t="s">
        <v>217</v>
      </c>
      <c r="H242" s="14" t="s">
        <v>218</v>
      </c>
      <c r="I242" s="6" t="s">
        <v>986</v>
      </c>
      <c r="J242" s="156" t="s">
        <v>219</v>
      </c>
      <c r="K242" s="6" t="s">
        <v>220</v>
      </c>
      <c r="L242" s="6" t="s">
        <v>119</v>
      </c>
      <c r="M242" s="6"/>
      <c r="N242" s="59" t="s">
        <v>498</v>
      </c>
      <c r="O242" s="60">
        <v>46164</v>
      </c>
      <c r="P242" s="60">
        <v>46529</v>
      </c>
      <c r="Q242" s="61">
        <v>68000</v>
      </c>
      <c r="R242" s="62" t="s">
        <v>241</v>
      </c>
      <c r="S242" s="42" t="s">
        <v>928</v>
      </c>
      <c r="T242" s="29" t="s">
        <v>928</v>
      </c>
      <c r="U242" s="29"/>
      <c r="V242" s="34"/>
    </row>
    <row r="243" spans="1:22" ht="60" x14ac:dyDescent="0.25">
      <c r="A243" s="11">
        <f t="shared" ca="1" si="35"/>
        <v>838</v>
      </c>
      <c r="B243" s="6" t="s">
        <v>574</v>
      </c>
      <c r="C243" s="6" t="s">
        <v>1034</v>
      </c>
      <c r="D243" s="6" t="s">
        <v>151</v>
      </c>
      <c r="E243" s="6" t="s">
        <v>575</v>
      </c>
      <c r="F243" s="6" t="s">
        <v>576</v>
      </c>
      <c r="G243" s="6" t="s">
        <v>577</v>
      </c>
      <c r="H243" s="14" t="s">
        <v>578</v>
      </c>
      <c r="I243" s="6" t="s">
        <v>986</v>
      </c>
      <c r="J243" s="157" t="s">
        <v>256</v>
      </c>
      <c r="K243" s="6" t="s">
        <v>112</v>
      </c>
      <c r="L243" s="6" t="s">
        <v>579</v>
      </c>
      <c r="M243" s="6"/>
      <c r="N243" s="6" t="s">
        <v>23</v>
      </c>
      <c r="O243" s="1">
        <v>45320</v>
      </c>
      <c r="P243" s="1">
        <v>47147</v>
      </c>
      <c r="Q243" s="13">
        <v>19106.400000000001</v>
      </c>
      <c r="R243" s="42" t="s">
        <v>241</v>
      </c>
      <c r="S243" s="42" t="s">
        <v>928</v>
      </c>
      <c r="T243" s="42" t="s">
        <v>928</v>
      </c>
      <c r="U243" s="42"/>
      <c r="V243" s="14"/>
    </row>
    <row r="244" spans="1:22" ht="75" x14ac:dyDescent="0.25">
      <c r="A244" s="11">
        <f t="shared" ca="1" si="35"/>
        <v>980</v>
      </c>
      <c r="B244" s="6" t="s">
        <v>580</v>
      </c>
      <c r="C244" s="6" t="s">
        <v>581</v>
      </c>
      <c r="D244" s="6" t="s">
        <v>16</v>
      </c>
      <c r="E244" s="12" t="s">
        <v>582</v>
      </c>
      <c r="F244" s="6" t="s">
        <v>583</v>
      </c>
      <c r="G244" s="6" t="s">
        <v>584</v>
      </c>
      <c r="H244" s="14" t="s">
        <v>585</v>
      </c>
      <c r="I244" s="14" t="s">
        <v>986</v>
      </c>
      <c r="J244" s="50" t="s">
        <v>945</v>
      </c>
      <c r="K244" s="26" t="s">
        <v>50</v>
      </c>
      <c r="L244" s="6" t="s">
        <v>366</v>
      </c>
      <c r="M244" s="6"/>
      <c r="N244" s="6" t="s">
        <v>23</v>
      </c>
      <c r="O244" s="1">
        <v>45463</v>
      </c>
      <c r="P244" s="1">
        <v>47289</v>
      </c>
      <c r="Q244" s="13">
        <v>99900</v>
      </c>
      <c r="R244" s="42" t="s">
        <v>241</v>
      </c>
      <c r="S244" s="42" t="s">
        <v>928</v>
      </c>
      <c r="T244" s="42" t="s">
        <v>928</v>
      </c>
      <c r="U244" s="42"/>
      <c r="V244" s="14"/>
    </row>
    <row r="245" spans="1:22" ht="75" x14ac:dyDescent="0.25">
      <c r="A245" s="111">
        <f ca="1">IFERROR(IF(R245="Vigente",P245-TODAY(),IF(R245="Encerrado","Finalizado",IF(R245="Prorrogado / Reajustado","Prorrogado / Reajustado","Preencher Coluna Q ou O"))),"Prazo Indeterminado")</f>
        <v>980</v>
      </c>
      <c r="B245" s="6" t="s">
        <v>580</v>
      </c>
      <c r="C245" s="6" t="s">
        <v>581</v>
      </c>
      <c r="D245" s="6" t="s">
        <v>16</v>
      </c>
      <c r="E245" s="12" t="s">
        <v>582</v>
      </c>
      <c r="F245" s="6" t="s">
        <v>583</v>
      </c>
      <c r="G245" s="6" t="s">
        <v>584</v>
      </c>
      <c r="H245" s="14" t="s">
        <v>585</v>
      </c>
      <c r="I245" s="14" t="s">
        <v>986</v>
      </c>
      <c r="J245" s="50" t="s">
        <v>945</v>
      </c>
      <c r="K245" s="26" t="s">
        <v>50</v>
      </c>
      <c r="L245" s="6" t="s">
        <v>366</v>
      </c>
      <c r="M245" s="125"/>
      <c r="N245" s="112" t="s">
        <v>634</v>
      </c>
      <c r="O245" s="113">
        <v>46269</v>
      </c>
      <c r="P245" s="113">
        <v>47289</v>
      </c>
      <c r="Q245" s="114">
        <v>104420.64</v>
      </c>
      <c r="R245" s="115" t="s">
        <v>241</v>
      </c>
      <c r="S245" s="42" t="s">
        <v>928</v>
      </c>
      <c r="T245" s="42" t="s">
        <v>928</v>
      </c>
      <c r="U245" s="115"/>
      <c r="V245" s="116"/>
    </row>
    <row r="246" spans="1:22" ht="36" customHeight="1" x14ac:dyDescent="0.25">
      <c r="A246" s="11">
        <f t="shared" ca="1" si="35"/>
        <v>994</v>
      </c>
      <c r="B246" s="6" t="s">
        <v>586</v>
      </c>
      <c r="C246" s="6" t="s">
        <v>587</v>
      </c>
      <c r="D246" s="6" t="s">
        <v>27</v>
      </c>
      <c r="E246" s="6" t="s">
        <v>588</v>
      </c>
      <c r="F246" s="6" t="s">
        <v>589</v>
      </c>
      <c r="G246" s="6" t="s">
        <v>758</v>
      </c>
      <c r="H246" s="14" t="s">
        <v>590</v>
      </c>
      <c r="I246" s="14" t="s">
        <v>986</v>
      </c>
      <c r="J246" s="50" t="s">
        <v>591</v>
      </c>
      <c r="K246" s="6" t="s">
        <v>663</v>
      </c>
      <c r="L246" s="6" t="s">
        <v>592</v>
      </c>
      <c r="M246" s="6"/>
      <c r="N246" s="6" t="s">
        <v>23</v>
      </c>
      <c r="O246" s="1">
        <v>45477</v>
      </c>
      <c r="P246" s="1">
        <v>47303</v>
      </c>
      <c r="Q246" s="13">
        <v>9110000</v>
      </c>
      <c r="R246" s="42" t="s">
        <v>241</v>
      </c>
      <c r="S246" s="42" t="s">
        <v>928</v>
      </c>
      <c r="T246" s="42" t="s">
        <v>928</v>
      </c>
      <c r="U246" s="42"/>
      <c r="V246" s="14"/>
    </row>
    <row r="247" spans="1:22" ht="37.5" customHeight="1" x14ac:dyDescent="0.25">
      <c r="A247" s="11" t="str">
        <f t="shared" ca="1" si="35"/>
        <v>Prazo Indeterminado</v>
      </c>
      <c r="B247" s="6" t="s">
        <v>256</v>
      </c>
      <c r="C247" s="6" t="s">
        <v>593</v>
      </c>
      <c r="D247" s="6" t="s">
        <v>256</v>
      </c>
      <c r="E247" s="6" t="s">
        <v>736</v>
      </c>
      <c r="F247" s="6" t="s">
        <v>594</v>
      </c>
      <c r="G247" s="6" t="s">
        <v>737</v>
      </c>
      <c r="H247" s="14" t="s">
        <v>595</v>
      </c>
      <c r="I247" s="6" t="s">
        <v>983</v>
      </c>
      <c r="J247" s="53" t="s">
        <v>738</v>
      </c>
      <c r="K247" s="6" t="s">
        <v>65</v>
      </c>
      <c r="L247" s="6" t="s">
        <v>40</v>
      </c>
      <c r="M247" s="6"/>
      <c r="N247" s="6" t="s">
        <v>23</v>
      </c>
      <c r="O247" s="1">
        <v>37012</v>
      </c>
      <c r="P247" s="1" t="s">
        <v>596</v>
      </c>
      <c r="Q247" s="13">
        <v>3019065.95</v>
      </c>
      <c r="R247" s="42" t="s">
        <v>241</v>
      </c>
      <c r="S247" s="42" t="s">
        <v>928</v>
      </c>
      <c r="T247" s="42" t="s">
        <v>930</v>
      </c>
      <c r="U247" s="42"/>
      <c r="V247" s="14" t="s">
        <v>739</v>
      </c>
    </row>
    <row r="248" spans="1:22" ht="45" x14ac:dyDescent="0.25">
      <c r="A248" s="11" t="str">
        <f t="shared" ca="1" si="35"/>
        <v>Prazo Indeterminado</v>
      </c>
      <c r="B248" s="6" t="s">
        <v>256</v>
      </c>
      <c r="C248" s="6" t="s">
        <v>597</v>
      </c>
      <c r="D248" s="6" t="s">
        <v>256</v>
      </c>
      <c r="E248" s="6" t="s">
        <v>598</v>
      </c>
      <c r="F248" s="6" t="s">
        <v>599</v>
      </c>
      <c r="G248" s="6" t="s">
        <v>743</v>
      </c>
      <c r="H248" s="14" t="s">
        <v>600</v>
      </c>
      <c r="I248" s="6" t="s">
        <v>983</v>
      </c>
      <c r="J248" s="87" t="s">
        <v>256</v>
      </c>
      <c r="K248" s="6" t="s">
        <v>658</v>
      </c>
      <c r="L248" s="6" t="s">
        <v>119</v>
      </c>
      <c r="M248" s="6"/>
      <c r="N248" s="6" t="s">
        <v>23</v>
      </c>
      <c r="O248" s="1">
        <v>44775</v>
      </c>
      <c r="P248" s="1" t="s">
        <v>596</v>
      </c>
      <c r="Q248" s="13">
        <v>15000</v>
      </c>
      <c r="R248" s="42" t="s">
        <v>241</v>
      </c>
      <c r="S248" s="42" t="s">
        <v>928</v>
      </c>
      <c r="T248" s="42" t="s">
        <v>928</v>
      </c>
      <c r="U248" s="42"/>
      <c r="V248" s="14"/>
    </row>
    <row r="249" spans="1:22" ht="30" x14ac:dyDescent="0.25">
      <c r="A249" s="11" t="str">
        <f t="shared" ca="1" si="35"/>
        <v>Prazo Indeterminado</v>
      </c>
      <c r="B249" s="6" t="s">
        <v>256</v>
      </c>
      <c r="C249" s="6" t="s">
        <v>601</v>
      </c>
      <c r="D249" s="6" t="s">
        <v>256</v>
      </c>
      <c r="E249" s="6" t="s">
        <v>602</v>
      </c>
      <c r="F249" s="6" t="s">
        <v>603</v>
      </c>
      <c r="G249" s="6" t="s">
        <v>744</v>
      </c>
      <c r="H249" s="14" t="s">
        <v>604</v>
      </c>
      <c r="I249" s="6" t="s">
        <v>983</v>
      </c>
      <c r="J249" s="87" t="s">
        <v>256</v>
      </c>
      <c r="K249" s="6" t="s">
        <v>33</v>
      </c>
      <c r="L249" s="36" t="s">
        <v>34</v>
      </c>
      <c r="M249" s="36"/>
      <c r="N249" s="6" t="s">
        <v>23</v>
      </c>
      <c r="O249" s="6" t="s">
        <v>256</v>
      </c>
      <c r="P249" s="1" t="s">
        <v>596</v>
      </c>
      <c r="Q249" s="13">
        <v>34463.4</v>
      </c>
      <c r="R249" s="42" t="s">
        <v>241</v>
      </c>
      <c r="S249" s="42" t="s">
        <v>928</v>
      </c>
      <c r="T249" s="42" t="s">
        <v>930</v>
      </c>
      <c r="U249" s="42"/>
      <c r="V249" s="14"/>
    </row>
    <row r="250" spans="1:22" ht="30" x14ac:dyDescent="0.25">
      <c r="A250" s="11" t="str">
        <f t="shared" ca="1" si="35"/>
        <v>Prazo Indeterminado</v>
      </c>
      <c r="B250" s="6" t="s">
        <v>256</v>
      </c>
      <c r="C250" s="6" t="s">
        <v>605</v>
      </c>
      <c r="D250" s="6" t="s">
        <v>256</v>
      </c>
      <c r="E250" s="6" t="s">
        <v>606</v>
      </c>
      <c r="F250" s="6" t="s">
        <v>607</v>
      </c>
      <c r="G250" s="6" t="s">
        <v>745</v>
      </c>
      <c r="H250" s="14" t="s">
        <v>608</v>
      </c>
      <c r="I250" s="6" t="s">
        <v>983</v>
      </c>
      <c r="J250" s="153" t="s">
        <v>256</v>
      </c>
      <c r="K250" s="6" t="s">
        <v>934</v>
      </c>
      <c r="L250" s="6" t="s">
        <v>1003</v>
      </c>
      <c r="M250" s="6"/>
      <c r="N250" s="6" t="s">
        <v>23</v>
      </c>
      <c r="O250" s="1">
        <v>43370</v>
      </c>
      <c r="P250" s="1" t="s">
        <v>596</v>
      </c>
      <c r="Q250" s="13">
        <v>68834.399999999994</v>
      </c>
      <c r="R250" s="42" t="s">
        <v>241</v>
      </c>
      <c r="S250" s="42" t="s">
        <v>928</v>
      </c>
      <c r="T250" s="42" t="s">
        <v>930</v>
      </c>
      <c r="U250" s="42"/>
      <c r="V250" s="14" t="s">
        <v>739</v>
      </c>
    </row>
    <row r="251" spans="1:22" ht="45" x14ac:dyDescent="0.25">
      <c r="A251" s="11" t="str">
        <f t="shared" ca="1" si="35"/>
        <v>Prazo Indeterminado</v>
      </c>
      <c r="B251" s="6" t="s">
        <v>609</v>
      </c>
      <c r="C251" s="6" t="s">
        <v>610</v>
      </c>
      <c r="D251" s="6" t="s">
        <v>151</v>
      </c>
      <c r="E251" s="6" t="s">
        <v>611</v>
      </c>
      <c r="F251" s="6" t="s">
        <v>612</v>
      </c>
      <c r="G251" s="6" t="s">
        <v>746</v>
      </c>
      <c r="H251" s="14" t="s">
        <v>613</v>
      </c>
      <c r="I251" s="6" t="s">
        <v>983</v>
      </c>
      <c r="J251" s="154" t="s">
        <v>256</v>
      </c>
      <c r="K251" s="6" t="s">
        <v>933</v>
      </c>
      <c r="L251" s="6" t="s">
        <v>1002</v>
      </c>
      <c r="M251" s="6"/>
      <c r="N251" s="6" t="s">
        <v>23</v>
      </c>
      <c r="O251" s="1">
        <v>43524</v>
      </c>
      <c r="P251" s="1" t="s">
        <v>596</v>
      </c>
      <c r="Q251" s="13">
        <v>31330.560000000001</v>
      </c>
      <c r="R251" s="42" t="s">
        <v>241</v>
      </c>
      <c r="S251" s="42" t="s">
        <v>928</v>
      </c>
      <c r="T251" s="42" t="s">
        <v>930</v>
      </c>
      <c r="U251" s="42"/>
      <c r="V251" s="14" t="s">
        <v>739</v>
      </c>
    </row>
    <row r="252" spans="1:22" ht="60" x14ac:dyDescent="0.25">
      <c r="A252" s="11">
        <f t="shared" ref="A252:A263" ca="1" si="36">IFERROR(IF(R252="Vigente",P252-TODAY(),IF(R252="Encerrado","Finalizado",IF(R252="Prorrogado / Reajustado","Prorrogado / Reajustado","Preencher Coluna Q ou O"))),"Prazo Indeterminado")</f>
        <v>227</v>
      </c>
      <c r="B252" s="6" t="s">
        <v>614</v>
      </c>
      <c r="C252" s="6" t="s">
        <v>615</v>
      </c>
      <c r="D252" s="6" t="s">
        <v>151</v>
      </c>
      <c r="E252" s="36" t="s">
        <v>616</v>
      </c>
      <c r="F252" s="36" t="s">
        <v>747</v>
      </c>
      <c r="G252" s="36" t="s">
        <v>935</v>
      </c>
      <c r="H252" s="14" t="s">
        <v>617</v>
      </c>
      <c r="I252" s="6" t="s">
        <v>986</v>
      </c>
      <c r="J252" s="71" t="s">
        <v>618</v>
      </c>
      <c r="K252" s="51" t="s">
        <v>648</v>
      </c>
      <c r="L252" s="30" t="s">
        <v>649</v>
      </c>
      <c r="M252" s="30"/>
      <c r="N252" s="6" t="s">
        <v>23</v>
      </c>
      <c r="O252" s="1">
        <v>46171</v>
      </c>
      <c r="P252" s="1">
        <v>46536</v>
      </c>
      <c r="Q252" s="13">
        <v>52786</v>
      </c>
      <c r="R252" s="29" t="s">
        <v>241</v>
      </c>
      <c r="S252" s="42" t="s">
        <v>928</v>
      </c>
      <c r="T252" s="29" t="s">
        <v>928</v>
      </c>
      <c r="U252" s="29"/>
      <c r="V252" s="14"/>
    </row>
    <row r="253" spans="1:22" ht="165" x14ac:dyDescent="0.25">
      <c r="A253" s="11" t="str">
        <f t="shared" ca="1" si="36"/>
        <v>Finalizado</v>
      </c>
      <c r="B253" s="6" t="s">
        <v>619</v>
      </c>
      <c r="C253" s="6" t="s">
        <v>620</v>
      </c>
      <c r="D253" s="6" t="s">
        <v>16</v>
      </c>
      <c r="E253" s="36" t="s">
        <v>621</v>
      </c>
      <c r="F253" s="36" t="s">
        <v>1015</v>
      </c>
      <c r="G253" s="36" t="s">
        <v>1000</v>
      </c>
      <c r="H253" s="14" t="s">
        <v>622</v>
      </c>
      <c r="I253" s="6" t="s">
        <v>986</v>
      </c>
      <c r="J253" s="83" t="s">
        <v>1001</v>
      </c>
      <c r="K253" s="69" t="s">
        <v>280</v>
      </c>
      <c r="L253" s="63" t="s">
        <v>623</v>
      </c>
      <c r="M253" s="63"/>
      <c r="N253" s="6" t="s">
        <v>23</v>
      </c>
      <c r="O253" s="1">
        <v>46175</v>
      </c>
      <c r="P253" s="1">
        <v>46273</v>
      </c>
      <c r="Q253" s="13">
        <v>348000</v>
      </c>
      <c r="R253" s="29" t="s">
        <v>35</v>
      </c>
      <c r="S253" s="42" t="s">
        <v>928</v>
      </c>
      <c r="T253" s="29" t="s">
        <v>928</v>
      </c>
      <c r="U253" s="29"/>
      <c r="V253" s="14" t="s">
        <v>1016</v>
      </c>
    </row>
    <row r="254" spans="1:22" ht="45" x14ac:dyDescent="0.25">
      <c r="A254" s="11">
        <f t="shared" ca="1" si="36"/>
        <v>232</v>
      </c>
      <c r="B254" s="7" t="s">
        <v>642</v>
      </c>
      <c r="C254" s="43" t="s">
        <v>643</v>
      </c>
      <c r="D254" s="6" t="s">
        <v>151</v>
      </c>
      <c r="E254" s="7" t="s">
        <v>675</v>
      </c>
      <c r="F254" s="36" t="s">
        <v>644</v>
      </c>
      <c r="G254" s="119" t="s">
        <v>645</v>
      </c>
      <c r="H254" s="43" t="s">
        <v>646</v>
      </c>
      <c r="I254" s="6" t="s">
        <v>986</v>
      </c>
      <c r="J254" s="30" t="s">
        <v>647</v>
      </c>
      <c r="K254" s="30" t="s">
        <v>654</v>
      </c>
      <c r="L254" s="30" t="s">
        <v>195</v>
      </c>
      <c r="M254" s="30"/>
      <c r="N254" s="6" t="s">
        <v>23</v>
      </c>
      <c r="O254" s="1">
        <v>46176</v>
      </c>
      <c r="P254" s="1">
        <v>46541</v>
      </c>
      <c r="Q254" s="13">
        <v>1080000</v>
      </c>
      <c r="R254" s="29" t="s">
        <v>241</v>
      </c>
      <c r="S254" s="42" t="s">
        <v>928</v>
      </c>
      <c r="T254" s="29" t="s">
        <v>928</v>
      </c>
      <c r="U254" s="29"/>
      <c r="V254" s="14" t="s">
        <v>739</v>
      </c>
    </row>
    <row r="255" spans="1:22" ht="225" x14ac:dyDescent="0.25">
      <c r="A255" s="11">
        <f t="shared" ca="1" si="36"/>
        <v>259</v>
      </c>
      <c r="B255" s="6" t="s">
        <v>672</v>
      </c>
      <c r="C255" s="6" t="s">
        <v>673</v>
      </c>
      <c r="D255" s="6" t="s">
        <v>151</v>
      </c>
      <c r="E255" s="36" t="s">
        <v>674</v>
      </c>
      <c r="F255" s="36" t="s">
        <v>676</v>
      </c>
      <c r="G255" s="36" t="s">
        <v>677</v>
      </c>
      <c r="H255" s="6" t="s">
        <v>678</v>
      </c>
      <c r="I255" s="6" t="s">
        <v>986</v>
      </c>
      <c r="J255" s="43" t="s">
        <v>679</v>
      </c>
      <c r="K255" s="84" t="s">
        <v>680</v>
      </c>
      <c r="L255" s="36" t="s">
        <v>681</v>
      </c>
      <c r="M255" s="36"/>
      <c r="N255" s="6" t="s">
        <v>23</v>
      </c>
      <c r="O255" s="1">
        <v>46203</v>
      </c>
      <c r="P255" s="1">
        <v>46568</v>
      </c>
      <c r="Q255" s="13">
        <v>600000</v>
      </c>
      <c r="R255" s="29" t="s">
        <v>241</v>
      </c>
      <c r="S255" s="42" t="s">
        <v>928</v>
      </c>
      <c r="T255" s="29" t="s">
        <v>928</v>
      </c>
      <c r="U255" s="29"/>
      <c r="V255" s="14" t="s">
        <v>682</v>
      </c>
    </row>
    <row r="256" spans="1:22" ht="135" x14ac:dyDescent="0.25">
      <c r="A256" s="11" t="str">
        <f t="shared" ca="1" si="36"/>
        <v>Finalizado</v>
      </c>
      <c r="B256" s="82" t="s">
        <v>748</v>
      </c>
      <c r="C256" s="82" t="s">
        <v>749</v>
      </c>
      <c r="D256" s="82" t="s">
        <v>27</v>
      </c>
      <c r="E256" s="36" t="s">
        <v>720</v>
      </c>
      <c r="F256" s="36" t="s">
        <v>721</v>
      </c>
      <c r="G256" s="36" t="s">
        <v>639</v>
      </c>
      <c r="H256" s="6" t="s">
        <v>722</v>
      </c>
      <c r="I256" s="6" t="s">
        <v>983</v>
      </c>
      <c r="J256" s="87" t="s">
        <v>256</v>
      </c>
      <c r="K256" s="81" t="s">
        <v>256</v>
      </c>
      <c r="L256" s="36" t="s">
        <v>723</v>
      </c>
      <c r="M256" s="36"/>
      <c r="N256" s="6" t="s">
        <v>23</v>
      </c>
      <c r="O256" s="1">
        <v>45408</v>
      </c>
      <c r="P256" s="1">
        <v>46028</v>
      </c>
      <c r="Q256" s="13">
        <v>48500</v>
      </c>
      <c r="R256" s="29" t="s">
        <v>35</v>
      </c>
      <c r="S256" s="42" t="s">
        <v>928</v>
      </c>
      <c r="T256" s="29" t="s">
        <v>928</v>
      </c>
      <c r="U256" s="29"/>
      <c r="V256" s="6" t="s">
        <v>724</v>
      </c>
    </row>
    <row r="257" spans="1:22" ht="135" x14ac:dyDescent="0.25">
      <c r="A257" s="11">
        <f t="shared" ca="1" si="36"/>
        <v>268</v>
      </c>
      <c r="B257" s="6" t="s">
        <v>812</v>
      </c>
      <c r="C257" s="6" t="s">
        <v>813</v>
      </c>
      <c r="D257" s="6" t="s">
        <v>151</v>
      </c>
      <c r="E257" s="36" t="s">
        <v>814</v>
      </c>
      <c r="F257" s="36" t="s">
        <v>815</v>
      </c>
      <c r="G257" s="36" t="s">
        <v>816</v>
      </c>
      <c r="H257" s="6" t="s">
        <v>817</v>
      </c>
      <c r="I257" s="6" t="s">
        <v>986</v>
      </c>
      <c r="J257" s="6" t="s">
        <v>818</v>
      </c>
      <c r="K257" s="36" t="s">
        <v>40</v>
      </c>
      <c r="L257" s="36" t="s">
        <v>648</v>
      </c>
      <c r="M257" s="36"/>
      <c r="N257" s="6" t="s">
        <v>23</v>
      </c>
      <c r="O257" s="1">
        <v>46212</v>
      </c>
      <c r="P257" s="1">
        <v>46577</v>
      </c>
      <c r="Q257" s="13">
        <v>70000</v>
      </c>
      <c r="R257" s="29" t="s">
        <v>241</v>
      </c>
      <c r="S257" s="42" t="s">
        <v>928</v>
      </c>
      <c r="T257" s="29" t="s">
        <v>928</v>
      </c>
      <c r="U257" s="29"/>
      <c r="V257" s="14"/>
    </row>
    <row r="258" spans="1:22" ht="90" x14ac:dyDescent="0.25">
      <c r="A258" s="11" t="str">
        <f t="shared" ca="1" si="36"/>
        <v>Finalizado</v>
      </c>
      <c r="B258" s="6" t="s">
        <v>911</v>
      </c>
      <c r="C258" s="6" t="s">
        <v>909</v>
      </c>
      <c r="D258" s="6" t="s">
        <v>151</v>
      </c>
      <c r="E258" s="36" t="s">
        <v>904</v>
      </c>
      <c r="F258" s="36" t="s">
        <v>910</v>
      </c>
      <c r="G258" s="36" t="s">
        <v>912</v>
      </c>
      <c r="H258" s="6" t="s">
        <v>154</v>
      </c>
      <c r="I258" s="6" t="s">
        <v>986</v>
      </c>
      <c r="J258" s="30" t="s">
        <v>913</v>
      </c>
      <c r="K258" s="36" t="s">
        <v>40</v>
      </c>
      <c r="L258" s="36" t="s">
        <v>648</v>
      </c>
      <c r="M258" s="36"/>
      <c r="N258" s="6" t="s">
        <v>23</v>
      </c>
      <c r="O258" s="1">
        <v>46223</v>
      </c>
      <c r="P258" s="1">
        <v>46234</v>
      </c>
      <c r="Q258" s="13">
        <v>225000</v>
      </c>
      <c r="R258" s="29" t="s">
        <v>35</v>
      </c>
      <c r="S258" s="42" t="s">
        <v>928</v>
      </c>
      <c r="T258" s="29" t="s">
        <v>928</v>
      </c>
      <c r="U258" s="29"/>
      <c r="V258" s="14" t="s">
        <v>940</v>
      </c>
    </row>
    <row r="259" spans="1:22" ht="105" x14ac:dyDescent="0.25">
      <c r="A259" s="11">
        <f t="shared" ca="1" si="36"/>
        <v>296</v>
      </c>
      <c r="B259" s="6" t="s">
        <v>948</v>
      </c>
      <c r="C259" s="6" t="s">
        <v>947</v>
      </c>
      <c r="D259" s="6" t="s">
        <v>151</v>
      </c>
      <c r="E259" s="36" t="s">
        <v>849</v>
      </c>
      <c r="F259" s="36" t="s">
        <v>949</v>
      </c>
      <c r="G259" s="36" t="s">
        <v>960</v>
      </c>
      <c r="H259" s="6" t="s">
        <v>950</v>
      </c>
      <c r="I259" s="6" t="s">
        <v>986</v>
      </c>
      <c r="J259" s="30" t="s">
        <v>951</v>
      </c>
      <c r="K259" s="36" t="s">
        <v>40</v>
      </c>
      <c r="L259" s="36" t="s">
        <v>523</v>
      </c>
      <c r="M259" s="36"/>
      <c r="N259" s="6" t="s">
        <v>23</v>
      </c>
      <c r="O259" s="1">
        <v>46240</v>
      </c>
      <c r="P259" s="1">
        <v>46605</v>
      </c>
      <c r="Q259" s="13">
        <v>13950</v>
      </c>
      <c r="R259" s="29" t="s">
        <v>241</v>
      </c>
      <c r="S259" s="29" t="s">
        <v>928</v>
      </c>
      <c r="T259" s="29" t="s">
        <v>928</v>
      </c>
      <c r="U259" s="29"/>
      <c r="V259" s="14"/>
    </row>
    <row r="260" spans="1:22" ht="120" x14ac:dyDescent="0.25">
      <c r="A260" s="11">
        <f t="shared" ca="1" si="36"/>
        <v>297</v>
      </c>
      <c r="B260" s="6" t="s">
        <v>661</v>
      </c>
      <c r="C260" s="6" t="s">
        <v>952</v>
      </c>
      <c r="D260" s="6" t="s">
        <v>151</v>
      </c>
      <c r="E260" s="36" t="s">
        <v>943</v>
      </c>
      <c r="F260" s="36" t="s">
        <v>953</v>
      </c>
      <c r="G260" s="36" t="s">
        <v>954</v>
      </c>
      <c r="H260" s="6" t="s">
        <v>955</v>
      </c>
      <c r="I260" s="6" t="s">
        <v>986</v>
      </c>
      <c r="J260" s="30" t="s">
        <v>956</v>
      </c>
      <c r="K260" s="36" t="s">
        <v>50</v>
      </c>
      <c r="L260" s="36" t="s">
        <v>366</v>
      </c>
      <c r="M260" s="36"/>
      <c r="N260" s="6" t="s">
        <v>23</v>
      </c>
      <c r="O260" s="1">
        <v>46241</v>
      </c>
      <c r="P260" s="1">
        <v>46606</v>
      </c>
      <c r="Q260" s="13">
        <v>64778.64</v>
      </c>
      <c r="R260" s="29" t="s">
        <v>241</v>
      </c>
      <c r="S260" s="29" t="s">
        <v>928</v>
      </c>
      <c r="T260" s="29" t="s">
        <v>928</v>
      </c>
      <c r="U260" s="29"/>
      <c r="V260" s="14"/>
    </row>
    <row r="261" spans="1:22" ht="105" x14ac:dyDescent="0.25">
      <c r="A261" s="11">
        <f t="shared" ca="1" si="36"/>
        <v>293</v>
      </c>
      <c r="B261" s="6" t="s">
        <v>898</v>
      </c>
      <c r="C261" s="6" t="s">
        <v>958</v>
      </c>
      <c r="D261" s="6" t="s">
        <v>16</v>
      </c>
      <c r="E261" s="36" t="s">
        <v>850</v>
      </c>
      <c r="F261" s="36" t="s">
        <v>959</v>
      </c>
      <c r="G261" s="36" t="s">
        <v>19</v>
      </c>
      <c r="H261" s="6" t="s">
        <v>20</v>
      </c>
      <c r="I261" s="6" t="s">
        <v>986</v>
      </c>
      <c r="J261" s="30" t="s">
        <v>657</v>
      </c>
      <c r="K261" s="36" t="s">
        <v>40</v>
      </c>
      <c r="L261" s="36" t="s">
        <v>170</v>
      </c>
      <c r="M261" s="36"/>
      <c r="N261" s="6" t="s">
        <v>23</v>
      </c>
      <c r="O261" s="1">
        <v>46237</v>
      </c>
      <c r="P261" s="1">
        <v>46602</v>
      </c>
      <c r="Q261" s="13">
        <v>361200</v>
      </c>
      <c r="R261" s="29" t="s">
        <v>241</v>
      </c>
      <c r="S261" s="29" t="s">
        <v>928</v>
      </c>
      <c r="T261" s="29" t="s">
        <v>928</v>
      </c>
      <c r="U261" s="29"/>
      <c r="V261" s="14"/>
    </row>
    <row r="262" spans="1:22" ht="120" x14ac:dyDescent="0.25">
      <c r="A262" s="11">
        <f t="shared" ca="1" si="36"/>
        <v>129</v>
      </c>
      <c r="B262" s="6" t="s">
        <v>993</v>
      </c>
      <c r="C262" s="6" t="s">
        <v>994</v>
      </c>
      <c r="D262" s="6" t="s">
        <v>151</v>
      </c>
      <c r="E262" s="36" t="s">
        <v>962</v>
      </c>
      <c r="F262" s="36" t="s">
        <v>995</v>
      </c>
      <c r="G262" s="36" t="s">
        <v>987</v>
      </c>
      <c r="H262" s="6" t="s">
        <v>225</v>
      </c>
      <c r="I262" s="6" t="s">
        <v>986</v>
      </c>
      <c r="J262" s="51" t="s">
        <v>996</v>
      </c>
      <c r="K262" s="36" t="s">
        <v>40</v>
      </c>
      <c r="L262" s="36" t="s">
        <v>648</v>
      </c>
      <c r="M262" s="36" t="s">
        <v>998</v>
      </c>
      <c r="N262" s="6" t="s">
        <v>23</v>
      </c>
      <c r="O262" s="1">
        <v>46254</v>
      </c>
      <c r="P262" s="1">
        <v>46438</v>
      </c>
      <c r="Q262" s="13">
        <v>75000</v>
      </c>
      <c r="R262" s="29" t="s">
        <v>241</v>
      </c>
      <c r="S262" s="29" t="s">
        <v>928</v>
      </c>
      <c r="T262" s="29" t="s">
        <v>928</v>
      </c>
      <c r="U262" s="29"/>
      <c r="V262" s="14"/>
    </row>
    <row r="263" spans="1:22" ht="30" x14ac:dyDescent="0.25">
      <c r="A263" s="167">
        <f t="shared" ca="1" si="36"/>
        <v>338</v>
      </c>
      <c r="B263" s="6" t="s">
        <v>1019</v>
      </c>
      <c r="C263" s="6" t="s">
        <v>1021</v>
      </c>
      <c r="D263" s="6" t="s">
        <v>16</v>
      </c>
      <c r="E263" s="36" t="s">
        <v>1022</v>
      </c>
      <c r="F263" s="36" t="s">
        <v>1020</v>
      </c>
      <c r="G263" s="36" t="s">
        <v>1023</v>
      </c>
      <c r="H263" s="6" t="s">
        <v>1024</v>
      </c>
      <c r="I263" s="6" t="s">
        <v>986</v>
      </c>
      <c r="J263" s="166" t="s">
        <v>1025</v>
      </c>
      <c r="K263" s="36" t="s">
        <v>98</v>
      </c>
      <c r="L263" s="36" t="s">
        <v>212</v>
      </c>
      <c r="M263" s="160" t="s">
        <v>1029</v>
      </c>
      <c r="N263" s="6" t="s">
        <v>23</v>
      </c>
      <c r="O263" s="1">
        <v>46283</v>
      </c>
      <c r="P263" s="1">
        <v>46647</v>
      </c>
      <c r="Q263" s="13">
        <v>3700000</v>
      </c>
      <c r="R263" s="13" t="s">
        <v>241</v>
      </c>
      <c r="S263" s="13" t="s">
        <v>928</v>
      </c>
      <c r="T263" s="13" t="s">
        <v>928</v>
      </c>
      <c r="U263" s="13"/>
      <c r="V263" s="6"/>
    </row>
    <row r="264" spans="1:22" ht="45" x14ac:dyDescent="0.25">
      <c r="A264" s="111">
        <f t="shared" ref="A264:A267" ca="1" si="37">IFERROR(IF(R264="Vigente",P264-TODAY(),IF(R264="Encerrado","Finalizado",IF(R264="Prorrogado / Reajustado","Prorrogado / Reajustado","Preencher Coluna Q ou O"))),"Prazo Indeterminado")</f>
        <v>336</v>
      </c>
      <c r="B264" s="112" t="s">
        <v>916</v>
      </c>
      <c r="C264" s="112" t="s">
        <v>1035</v>
      </c>
      <c r="D264" s="112" t="s">
        <v>27</v>
      </c>
      <c r="E264" s="124" t="s">
        <v>244</v>
      </c>
      <c r="F264" s="124" t="s">
        <v>1028</v>
      </c>
      <c r="G264" s="6" t="s">
        <v>577</v>
      </c>
      <c r="H264" s="112" t="s">
        <v>578</v>
      </c>
      <c r="I264" s="6" t="s">
        <v>986</v>
      </c>
      <c r="J264" s="163" t="s">
        <v>256</v>
      </c>
      <c r="K264" s="36" t="s">
        <v>33</v>
      </c>
      <c r="L264" s="36" t="s">
        <v>34</v>
      </c>
      <c r="M264" s="43" t="s">
        <v>1030</v>
      </c>
      <c r="N264" s="6" t="s">
        <v>23</v>
      </c>
      <c r="O264" s="113">
        <v>46280</v>
      </c>
      <c r="P264" s="113">
        <v>46645</v>
      </c>
      <c r="Q264" s="114">
        <v>1814466.93</v>
      </c>
      <c r="R264" s="29" t="s">
        <v>241</v>
      </c>
      <c r="S264" s="29" t="s">
        <v>928</v>
      </c>
      <c r="T264" s="29" t="s">
        <v>928</v>
      </c>
      <c r="U264" s="115"/>
      <c r="V264" s="116"/>
    </row>
    <row r="265" spans="1:22" ht="75" x14ac:dyDescent="0.25">
      <c r="A265" s="111">
        <f t="shared" ca="1" si="37"/>
        <v>336</v>
      </c>
      <c r="B265" s="112" t="s">
        <v>1036</v>
      </c>
      <c r="C265" s="112" t="s">
        <v>1037</v>
      </c>
      <c r="D265" s="112" t="s">
        <v>16</v>
      </c>
      <c r="E265" s="124" t="s">
        <v>1013</v>
      </c>
      <c r="F265" s="124" t="s">
        <v>1038</v>
      </c>
      <c r="G265" s="124" t="s">
        <v>729</v>
      </c>
      <c r="H265" s="6" t="s">
        <v>335</v>
      </c>
      <c r="I265" s="6" t="s">
        <v>986</v>
      </c>
      <c r="J265" s="30" t="s">
        <v>922</v>
      </c>
      <c r="K265" s="36" t="s">
        <v>234</v>
      </c>
      <c r="L265" s="36" t="s">
        <v>662</v>
      </c>
      <c r="M265" s="36" t="s">
        <v>1039</v>
      </c>
      <c r="N265" s="6" t="s">
        <v>23</v>
      </c>
      <c r="O265" s="113">
        <v>46281</v>
      </c>
      <c r="P265" s="113">
        <v>46645</v>
      </c>
      <c r="Q265" s="114">
        <v>1191398.04</v>
      </c>
      <c r="R265" s="115" t="s">
        <v>241</v>
      </c>
      <c r="S265" s="29" t="s">
        <v>928</v>
      </c>
      <c r="T265" s="29" t="s">
        <v>928</v>
      </c>
      <c r="U265" s="115"/>
      <c r="V265" s="116"/>
    </row>
    <row r="266" spans="1:22" ht="90" x14ac:dyDescent="0.25">
      <c r="A266" s="126">
        <f t="shared" ca="1" si="37"/>
        <v>348</v>
      </c>
      <c r="B266" s="9" t="s">
        <v>1040</v>
      </c>
      <c r="C266" s="9" t="s">
        <v>1050</v>
      </c>
      <c r="D266" s="9" t="s">
        <v>151</v>
      </c>
      <c r="E266" s="39" t="s">
        <v>1041</v>
      </c>
      <c r="F266" s="39" t="s">
        <v>1042</v>
      </c>
      <c r="G266" s="39" t="s">
        <v>1043</v>
      </c>
      <c r="H266" s="9" t="s">
        <v>1044</v>
      </c>
      <c r="I266" s="9" t="s">
        <v>986</v>
      </c>
      <c r="J266" s="7" t="s">
        <v>1057</v>
      </c>
      <c r="K266" s="39" t="s">
        <v>1045</v>
      </c>
      <c r="L266" s="39" t="s">
        <v>649</v>
      </c>
      <c r="M266" s="39" t="s">
        <v>1046</v>
      </c>
      <c r="N266" s="9" t="s">
        <v>23</v>
      </c>
      <c r="O266" s="127">
        <v>46293</v>
      </c>
      <c r="P266" s="127">
        <v>46657</v>
      </c>
      <c r="Q266" s="128">
        <v>75000</v>
      </c>
      <c r="R266" s="129" t="s">
        <v>241</v>
      </c>
      <c r="S266" s="40" t="s">
        <v>928</v>
      </c>
      <c r="T266" s="40" t="s">
        <v>928</v>
      </c>
      <c r="U266" s="129"/>
      <c r="V266" s="130"/>
    </row>
    <row r="267" spans="1:22" ht="105" x14ac:dyDescent="0.25">
      <c r="A267" s="173">
        <f t="shared" ca="1" si="37"/>
        <v>168</v>
      </c>
      <c r="B267" s="6" t="s">
        <v>1048</v>
      </c>
      <c r="C267" s="6" t="s">
        <v>1049</v>
      </c>
      <c r="D267" s="6" t="s">
        <v>151</v>
      </c>
      <c r="E267" s="36" t="s">
        <v>1047</v>
      </c>
      <c r="F267" s="36" t="s">
        <v>1051</v>
      </c>
      <c r="G267" s="36" t="s">
        <v>1052</v>
      </c>
      <c r="H267" s="6" t="s">
        <v>1053</v>
      </c>
      <c r="I267" s="6" t="s">
        <v>986</v>
      </c>
      <c r="J267" s="30" t="s">
        <v>1056</v>
      </c>
      <c r="K267" s="36" t="s">
        <v>1054</v>
      </c>
      <c r="L267" s="36" t="s">
        <v>649</v>
      </c>
      <c r="M267" s="36" t="s">
        <v>1055</v>
      </c>
      <c r="N267" s="6" t="s">
        <v>23</v>
      </c>
      <c r="O267" s="113">
        <v>46296</v>
      </c>
      <c r="P267" s="113">
        <v>46477</v>
      </c>
      <c r="Q267" s="114">
        <v>230000</v>
      </c>
      <c r="R267" s="114" t="s">
        <v>241</v>
      </c>
      <c r="S267" s="13" t="s">
        <v>928</v>
      </c>
      <c r="T267" s="13" t="s">
        <v>928</v>
      </c>
      <c r="U267" s="114"/>
      <c r="V267" s="112"/>
    </row>
    <row r="268" spans="1:22" ht="30" x14ac:dyDescent="0.25">
      <c r="A268" s="11" t="str">
        <f t="shared" ref="A268:A269" ca="1" si="38">IFERROR(IF(R268="Vigente",P268-TODAY(),IF(R268="Encerrado","Finalizado",IF(R268="Prorrogado / Reajustado","Prorrogado / Reajustado","Preencher Coluna Q ou O"))),"Prazo Indeterminado")</f>
        <v>Preencher Coluna Q ou O</v>
      </c>
      <c r="B268" s="6"/>
      <c r="C268" s="6"/>
      <c r="D268" s="6"/>
      <c r="E268" s="36"/>
      <c r="F268" s="36"/>
      <c r="G268" s="36"/>
      <c r="H268" s="6"/>
      <c r="I268" s="6"/>
      <c r="J268" s="162"/>
      <c r="K268" s="36"/>
      <c r="L268" s="36"/>
      <c r="M268" s="37"/>
      <c r="N268" s="6"/>
      <c r="O268" s="1"/>
      <c r="P268" s="1"/>
      <c r="Q268" s="13"/>
      <c r="R268" s="29"/>
      <c r="S268" s="29"/>
      <c r="T268" s="29"/>
      <c r="U268" s="29"/>
      <c r="V268" s="14"/>
    </row>
    <row r="269" spans="1:22" ht="30" x14ac:dyDescent="0.25">
      <c r="A269" s="38" t="str">
        <f t="shared" ca="1" si="38"/>
        <v>Preencher Coluna Q ou O</v>
      </c>
      <c r="B269" s="9"/>
      <c r="C269" s="9"/>
      <c r="D269" s="9"/>
      <c r="E269" s="39"/>
      <c r="F269" s="39"/>
      <c r="G269" s="39"/>
      <c r="H269" s="9"/>
      <c r="I269" s="9"/>
      <c r="J269" s="164"/>
      <c r="K269" s="39"/>
      <c r="L269" s="39"/>
      <c r="M269" s="165"/>
      <c r="N269" s="9"/>
      <c r="O269" s="8"/>
      <c r="P269" s="8"/>
      <c r="Q269" s="19"/>
      <c r="R269" s="40"/>
      <c r="S269" s="40"/>
      <c r="T269" s="40"/>
      <c r="U269" s="40"/>
      <c r="V269" s="20"/>
    </row>
    <row r="270" spans="1:22" ht="30" x14ac:dyDescent="0.25">
      <c r="A270" s="11" t="str">
        <f t="shared" ref="A270:A279" ca="1" si="39">IFERROR(IF(R270="Vigente",P270-TODAY(),IF(R270="Encerrado","Finalizado",IF(R270="Prorrogado / Reajustado","Prorrogado / Reajustado","Preencher Coluna Q ou O"))),"Prazo Indeterminado")</f>
        <v>Preencher Coluna Q ou O</v>
      </c>
      <c r="B270" s="6"/>
      <c r="C270" s="6"/>
      <c r="D270" s="6"/>
      <c r="E270" s="36"/>
      <c r="F270" s="36"/>
      <c r="G270" s="36"/>
      <c r="H270" s="6"/>
      <c r="I270" s="6"/>
      <c r="J270" s="162"/>
      <c r="K270" s="36"/>
      <c r="L270" s="36"/>
      <c r="M270" s="37"/>
      <c r="N270" s="1"/>
      <c r="O270" s="1"/>
      <c r="P270" s="1"/>
      <c r="Q270" s="13"/>
      <c r="R270" s="29"/>
      <c r="S270" s="29"/>
      <c r="T270" s="29"/>
      <c r="U270" s="29"/>
      <c r="V270" s="14"/>
    </row>
    <row r="271" spans="1:22" ht="30" x14ac:dyDescent="0.25">
      <c r="A271" s="11" t="str">
        <f t="shared" ca="1" si="39"/>
        <v>Preencher Coluna Q ou O</v>
      </c>
      <c r="B271" s="6"/>
      <c r="C271" s="6"/>
      <c r="D271" s="6"/>
      <c r="E271" s="36"/>
      <c r="F271" s="36"/>
      <c r="G271" s="36"/>
      <c r="H271" s="6"/>
      <c r="I271" s="6"/>
      <c r="J271" s="162"/>
      <c r="K271" s="36"/>
      <c r="L271" s="36"/>
      <c r="M271" s="37"/>
      <c r="N271" s="1"/>
      <c r="O271" s="1"/>
      <c r="P271" s="1"/>
      <c r="Q271" s="13"/>
      <c r="R271" s="29"/>
      <c r="S271" s="29"/>
      <c r="T271" s="29"/>
      <c r="U271" s="29"/>
      <c r="V271" s="14"/>
    </row>
    <row r="272" spans="1:22" ht="30" x14ac:dyDescent="0.25">
      <c r="A272" s="11" t="str">
        <f t="shared" ca="1" si="39"/>
        <v>Preencher Coluna Q ou O</v>
      </c>
      <c r="B272" s="6"/>
      <c r="C272" s="6"/>
      <c r="D272" s="6"/>
      <c r="E272" s="36"/>
      <c r="F272" s="36"/>
      <c r="G272" s="36"/>
      <c r="H272" s="6"/>
      <c r="I272" s="6"/>
      <c r="J272" s="162"/>
      <c r="K272" s="36"/>
      <c r="L272" s="36"/>
      <c r="M272" s="37"/>
      <c r="N272" s="6"/>
      <c r="O272" s="1"/>
      <c r="P272" s="1"/>
      <c r="Q272" s="13"/>
      <c r="R272" s="29"/>
      <c r="S272" s="29"/>
      <c r="T272" s="29"/>
      <c r="U272" s="29"/>
      <c r="V272" s="14"/>
    </row>
    <row r="273" spans="1:22" ht="30" x14ac:dyDescent="0.25">
      <c r="A273" s="11" t="str">
        <f t="shared" ca="1" si="39"/>
        <v>Preencher Coluna Q ou O</v>
      </c>
      <c r="B273" s="6"/>
      <c r="C273" s="6"/>
      <c r="D273" s="6"/>
      <c r="E273" s="36"/>
      <c r="F273" s="36"/>
      <c r="G273" s="36"/>
      <c r="H273" s="6"/>
      <c r="I273" s="6"/>
      <c r="J273" s="162"/>
      <c r="K273" s="36"/>
      <c r="L273" s="36"/>
      <c r="M273" s="37"/>
      <c r="N273" s="6"/>
      <c r="O273" s="1"/>
      <c r="P273" s="1"/>
      <c r="Q273" s="13"/>
      <c r="R273" s="29"/>
      <c r="S273" s="29"/>
      <c r="T273" s="29"/>
      <c r="U273" s="29"/>
      <c r="V273" s="14"/>
    </row>
    <row r="274" spans="1:22" ht="30" x14ac:dyDescent="0.25">
      <c r="A274" s="11" t="str">
        <f t="shared" ca="1" si="39"/>
        <v>Preencher Coluna Q ou O</v>
      </c>
      <c r="B274" s="6"/>
      <c r="C274" s="6"/>
      <c r="D274" s="6"/>
      <c r="E274" s="36"/>
      <c r="F274" s="36"/>
      <c r="G274" s="36"/>
      <c r="H274" s="6"/>
      <c r="I274" s="6"/>
      <c r="J274" s="162"/>
      <c r="K274" s="36"/>
      <c r="L274" s="36"/>
      <c r="M274" s="37"/>
      <c r="N274" s="6"/>
      <c r="O274" s="1"/>
      <c r="P274" s="1"/>
      <c r="Q274" s="13"/>
      <c r="R274" s="29"/>
      <c r="S274" s="29"/>
      <c r="T274" s="29"/>
      <c r="U274" s="29"/>
      <c r="V274" s="14"/>
    </row>
    <row r="275" spans="1:22" ht="30" x14ac:dyDescent="0.25">
      <c r="A275" s="11" t="str">
        <f t="shared" ca="1" si="39"/>
        <v>Preencher Coluna Q ou O</v>
      </c>
      <c r="B275" s="6"/>
      <c r="C275" s="6"/>
      <c r="D275" s="6"/>
      <c r="E275" s="36"/>
      <c r="F275" s="36"/>
      <c r="G275" s="36"/>
      <c r="H275" s="6"/>
      <c r="I275" s="6"/>
      <c r="J275" s="162"/>
      <c r="K275" s="47"/>
      <c r="L275" s="36"/>
      <c r="M275" s="37"/>
      <c r="N275" s="6"/>
      <c r="O275" s="1"/>
      <c r="P275" s="1"/>
      <c r="Q275" s="13"/>
      <c r="R275" s="29"/>
      <c r="S275" s="29"/>
      <c r="T275" s="29"/>
      <c r="U275" s="29"/>
      <c r="V275" s="14"/>
    </row>
    <row r="276" spans="1:22" ht="30" x14ac:dyDescent="0.25">
      <c r="A276" s="11" t="str">
        <f t="shared" ca="1" si="39"/>
        <v>Preencher Coluna Q ou O</v>
      </c>
      <c r="B276" s="6"/>
      <c r="C276" s="6"/>
      <c r="D276" s="6"/>
      <c r="E276" s="36"/>
      <c r="F276" s="36"/>
      <c r="G276" s="36"/>
      <c r="H276" s="6"/>
      <c r="I276" s="6"/>
      <c r="J276" s="162"/>
      <c r="K276" s="47"/>
      <c r="L276" s="36"/>
      <c r="M276" s="37"/>
      <c r="N276" s="6"/>
      <c r="O276" s="1"/>
      <c r="P276" s="1"/>
      <c r="Q276" s="13"/>
      <c r="R276" s="29"/>
      <c r="S276" s="29"/>
      <c r="T276" s="29"/>
      <c r="U276" s="29"/>
      <c r="V276" s="14"/>
    </row>
    <row r="277" spans="1:22" ht="30" x14ac:dyDescent="0.25">
      <c r="A277" s="11" t="str">
        <f t="shared" ca="1" si="39"/>
        <v>Preencher Coluna Q ou O</v>
      </c>
      <c r="B277" s="6"/>
      <c r="C277" s="6"/>
      <c r="D277" s="6"/>
      <c r="E277" s="36"/>
      <c r="F277" s="36"/>
      <c r="G277" s="36"/>
      <c r="H277" s="6"/>
      <c r="I277" s="6"/>
      <c r="J277" s="162"/>
      <c r="K277" s="36"/>
      <c r="L277" s="36"/>
      <c r="M277" s="37"/>
      <c r="N277" s="6"/>
      <c r="O277" s="1"/>
      <c r="P277" s="1"/>
      <c r="Q277" s="13"/>
      <c r="R277" s="29"/>
      <c r="S277" s="29"/>
      <c r="T277" s="29"/>
      <c r="U277" s="29"/>
      <c r="V277" s="14"/>
    </row>
    <row r="278" spans="1:22" ht="30" x14ac:dyDescent="0.25">
      <c r="A278" s="11" t="str">
        <f t="shared" ca="1" si="39"/>
        <v>Preencher Coluna Q ou O</v>
      </c>
      <c r="B278" s="6"/>
      <c r="C278" s="6"/>
      <c r="D278" s="6"/>
      <c r="E278" s="36"/>
      <c r="F278" s="36"/>
      <c r="G278" s="36"/>
      <c r="H278" s="6"/>
      <c r="I278" s="6"/>
      <c r="J278" s="162"/>
      <c r="K278" s="36"/>
      <c r="L278" s="36"/>
      <c r="M278" s="37"/>
      <c r="N278" s="6"/>
      <c r="O278" s="1"/>
      <c r="P278" s="1"/>
      <c r="Q278" s="13"/>
      <c r="R278" s="29"/>
      <c r="S278" s="29"/>
      <c r="T278" s="29"/>
      <c r="U278" s="29"/>
      <c r="V278" s="14"/>
    </row>
    <row r="279" spans="1:22" ht="30" x14ac:dyDescent="0.25">
      <c r="A279" s="38" t="str">
        <f t="shared" ca="1" si="39"/>
        <v>Preencher Coluna Q ou O</v>
      </c>
      <c r="B279" s="9"/>
      <c r="C279" s="9"/>
      <c r="D279" s="9"/>
      <c r="E279" s="39"/>
      <c r="F279" s="39"/>
      <c r="G279" s="39"/>
      <c r="H279" s="9"/>
      <c r="I279" s="9"/>
      <c r="J279" s="164"/>
      <c r="K279" s="39"/>
      <c r="L279" s="39"/>
      <c r="M279" s="165"/>
      <c r="N279" s="9"/>
      <c r="O279" s="8"/>
      <c r="P279" s="8"/>
      <c r="Q279" s="19"/>
      <c r="R279" s="40"/>
      <c r="S279" s="40"/>
      <c r="T279" s="40"/>
      <c r="U279" s="40"/>
      <c r="V279" s="20"/>
    </row>
  </sheetData>
  <conditionalFormatting sqref="P2:P263">
    <cfRule type="cellIs" dxfId="37" priority="1" operator="lessThanOrEqual">
      <formula>$X$1</formula>
    </cfRule>
  </conditionalFormatting>
  <hyperlinks>
    <hyperlink ref="J224" r:id="rId1"/>
    <hyperlink ref="J95" r:id="rId2" display="licitacao@bkbank.com.br"/>
    <hyperlink ref="J20" r:id="rId3"/>
    <hyperlink ref="J29" r:id="rId4" display="juridico@greenhousedf.com.br"/>
    <hyperlink ref="J65" r:id="rId5" display="nataly@overelevadores.com.br;"/>
    <hyperlink ref="J69" r:id="rId6"/>
    <hyperlink ref="J133" r:id="rId7" display="denise.oba@thomasgreg.com.br"/>
    <hyperlink ref="J196" r:id="rId8" display="raiane@ost.com.br"/>
    <hyperlink ref="J91" r:id="rId9"/>
    <hyperlink ref="J63" r:id="rId10"/>
    <hyperlink ref="J105" r:id="rId11" display="contato@elejaonline.com;"/>
    <hyperlink ref="J210" r:id="rId12"/>
    <hyperlink ref="J10" r:id="rId13"/>
    <hyperlink ref="J75" r:id="rId14" display="administrativo@m5seguranca.com.br"/>
    <hyperlink ref="J61" r:id="rId15"/>
    <hyperlink ref="J59" r:id="rId16"/>
    <hyperlink ref="J60" r:id="rId17"/>
    <hyperlink ref="J68" r:id="rId18"/>
    <hyperlink ref="J100" r:id="rId19"/>
    <hyperlink ref="J35" r:id="rId20" display="contato@elejaonline.com;"/>
    <hyperlink ref="J120" r:id="rId21"/>
    <hyperlink ref="J115" r:id="rId22"/>
    <hyperlink ref="J119" r:id="rId23"/>
    <hyperlink ref="J132" r:id="rId24"/>
    <hyperlink ref="J140" r:id="rId25"/>
    <hyperlink ref="J149" r:id="rId26"/>
    <hyperlink ref="J158" r:id="rId27"/>
    <hyperlink ref="J50" r:id="rId28"/>
    <hyperlink ref="J74" r:id="rId29"/>
    <hyperlink ref="J206" r:id="rId30"/>
    <hyperlink ref="J208" r:id="rId31"/>
    <hyperlink ref="J53" r:id="rId32"/>
    <hyperlink ref="J209" r:id="rId33"/>
    <hyperlink ref="J212" r:id="rId34"/>
    <hyperlink ref="J215" r:id="rId35"/>
    <hyperlink ref="J218" r:id="rId36" display="juridico@greenhousedf.com.br"/>
    <hyperlink ref="J3" r:id="rId37"/>
    <hyperlink ref="J54" r:id="rId38"/>
    <hyperlink ref="J141" r:id="rId39"/>
    <hyperlink ref="J230" r:id="rId40"/>
    <hyperlink ref="J229" r:id="rId41" display="nataly@overelevadores.com.br;"/>
    <hyperlink ref="J234" r:id="rId42"/>
    <hyperlink ref="J235" r:id="rId43" display="administrativo@m5seguranca.com.br"/>
    <hyperlink ref="J242" r:id="rId44"/>
    <hyperlink ref="J4:J7" r:id="rId45" display="diretoria@brasilpresente.com.br"/>
    <hyperlink ref="J8" r:id="rId46"/>
    <hyperlink ref="J21:J25" r:id="rId47" display="marcelo.laurindo@grupointerativa.net"/>
    <hyperlink ref="J216" r:id="rId48"/>
    <hyperlink ref="J30" r:id="rId49" display="juridico@greenhousedf.com.br"/>
    <hyperlink ref="J31" r:id="rId50" display="juridico@greenhousedf.com.br"/>
    <hyperlink ref="J32" r:id="rId51" display="juridico@greenhousedf.com.br"/>
    <hyperlink ref="J33" r:id="rId52" display="juridico@greenhousedf.com.br"/>
    <hyperlink ref="J34" r:id="rId53" display="juridico@greenhousedf.com.br"/>
    <hyperlink ref="J36" r:id="rId54" display="contato@elejaonline.com;"/>
    <hyperlink ref="J37" r:id="rId55" display="contato@elejaonline.com;"/>
    <hyperlink ref="J38" r:id="rId56" display="contato@elejaonline.com;"/>
    <hyperlink ref="J39" r:id="rId57" display="contato@elejaonline.com;"/>
    <hyperlink ref="J40" r:id="rId58" display="contato@elejaonline.com;"/>
    <hyperlink ref="J41" r:id="rId59" display="contato@elejaonline.com;"/>
    <hyperlink ref="J106" r:id="rId60" display="contato@elejaonline.com;"/>
    <hyperlink ref="J107" r:id="rId61" display="contato@elejaonline.com;"/>
    <hyperlink ref="J108" r:id="rId62" display="contato@elejaonline.com;"/>
    <hyperlink ref="J109" r:id="rId63" display="contato@elejaonline.com;"/>
    <hyperlink ref="J110" r:id="rId64" display="contato@elejaonline.com;"/>
    <hyperlink ref="J111" r:id="rId65" display="contato@elejaonline.com;"/>
    <hyperlink ref="J113" r:id="rId66" display="contato@elejaonline.com;"/>
    <hyperlink ref="J42" r:id="rId67" display="contato@elejaonline.com;"/>
    <hyperlink ref="J112" r:id="rId68" display="contato@elejaonline.com;"/>
    <hyperlink ref="J51" r:id="rId69"/>
    <hyperlink ref="J52" r:id="rId70"/>
    <hyperlink ref="J55" r:id="rId71"/>
    <hyperlink ref="J56" r:id="rId72"/>
    <hyperlink ref="J57" r:id="rId73"/>
    <hyperlink ref="J64" r:id="rId74"/>
    <hyperlink ref="J66" r:id="rId75" display="nataly@overelevadores.com.br;"/>
    <hyperlink ref="J67" r:id="rId76" display="nataly@overelevadores.com.br;"/>
    <hyperlink ref="J70" r:id="rId77"/>
    <hyperlink ref="J71" r:id="rId78"/>
    <hyperlink ref="J72" r:id="rId79"/>
    <hyperlink ref="J73" r:id="rId80"/>
    <hyperlink ref="J76" r:id="rId81" display="administrativo@m5seguranca.com.br"/>
    <hyperlink ref="J77" r:id="rId82" display="administrativo@m5seguranca.com.br"/>
    <hyperlink ref="J78" r:id="rId83" display="administrativo@m5seguranca.com.br"/>
    <hyperlink ref="J79" r:id="rId84" display="administrativo@m5seguranca.com.br"/>
    <hyperlink ref="J80" r:id="rId85" display="administrativo@m5seguranca.com.br"/>
    <hyperlink ref="J81" r:id="rId86" display="administrativo@m5seguranca.com.br"/>
    <hyperlink ref="J92" r:id="rId87"/>
    <hyperlink ref="J93" r:id="rId88"/>
    <hyperlink ref="J96" r:id="rId89" display="licitacao@bkbank.com.br"/>
    <hyperlink ref="J97" r:id="rId90" display="licitacao@bkbank.com.br"/>
    <hyperlink ref="J98" r:id="rId91" display="licitacao@bkbank.com.br"/>
    <hyperlink ref="J99" r:id="rId92" display="licitacao@bkbank.com.br"/>
    <hyperlink ref="J121" r:id="rId93"/>
    <hyperlink ref="J211" r:id="rId94"/>
    <hyperlink ref="J197" r:id="rId95" display="raiane@ost.com.br"/>
    <hyperlink ref="J198" r:id="rId96" display="raiane@ost.com.br"/>
    <hyperlink ref="J199" r:id="rId97" display="raiane@ost.com.br"/>
    <hyperlink ref="J225" r:id="rId98"/>
    <hyperlink ref="J226" r:id="rId99"/>
    <hyperlink ref="J227" r:id="rId100"/>
    <hyperlink ref="J228" r:id="rId101"/>
    <hyperlink ref="J134" r:id="rId102" display="denise.oba@thomasgreg.com.br"/>
    <hyperlink ref="J263" r:id="rId103"/>
    <hyperlink ref="M263" r:id="rId104"/>
  </hyperlinks>
  <pageMargins left="0.511811024" right="0.511811024" top="0.78740157499999996" bottom="0.78740157499999996" header="0.31496062000000002" footer="0.31496062000000002"/>
  <pageSetup paperSize="9" orientation="portrait" r:id="rId105"/>
  <ignoredErrors>
    <ignoredError sqref="A160" calculatedColumn="1"/>
  </ignoredErrors>
  <tableParts count="1">
    <tablePart r:id="rId106"/>
  </tableParts>
  <extLst>
    <ext xmlns:x14="http://schemas.microsoft.com/office/spreadsheetml/2009/9/main" uri="{CCE6A557-97BC-4b89-ADB6-D9C93CAAB3DF}">
      <x14:dataValidations xmlns:xm="http://schemas.microsoft.com/office/excel/2006/main" count="2">
        <x14:dataValidation type="list" allowBlank="1" showInputMessage="1" showErrorMessage="1">
          <x14:formula1>
            <xm:f>'Base de dados'!$A$2:$A$14</xm:f>
          </x14:formula1>
          <xm:sqref>N2 N230 N158:N180 N183:N191 N193:N205 N207 N133:N134 N140:N148 N130:N131 N114:N119 N59 N54:N57 N44:N49 N10 N104 N150:N156 N235:N263 N12:N42 N61:N100</xm:sqref>
        </x14:dataValidation>
        <x14:dataValidation type="list" allowBlank="1" showInputMessage="1" showErrorMessage="1">
          <x14:formula1>
            <xm:f>'Base de dados'!$C$2:$C$4</xm:f>
          </x14:formula1>
          <xm:sqref>R2:R279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E21" sqref="E21"/>
    </sheetView>
  </sheetViews>
  <sheetFormatPr defaultRowHeight="15" x14ac:dyDescent="0.25"/>
  <cols>
    <col min="1" max="1" width="25.7109375" customWidth="1"/>
    <col min="3" max="3" width="22.7109375" customWidth="1"/>
    <col min="5" max="5" width="20.7109375" customWidth="1"/>
    <col min="7" max="7" width="20.7109375" customWidth="1"/>
    <col min="9" max="9" width="20.7109375" customWidth="1"/>
  </cols>
  <sheetData>
    <row r="1" spans="1:9" x14ac:dyDescent="0.25">
      <c r="A1" s="27" t="s">
        <v>624</v>
      </c>
      <c r="C1" s="27" t="s">
        <v>12</v>
      </c>
      <c r="E1" s="27" t="s">
        <v>625</v>
      </c>
      <c r="G1" s="27" t="s">
        <v>626</v>
      </c>
      <c r="I1" s="27" t="s">
        <v>627</v>
      </c>
    </row>
    <row r="2" spans="1:9" x14ac:dyDescent="0.25">
      <c r="A2" s="21" t="s">
        <v>505</v>
      </c>
      <c r="C2" s="21" t="s">
        <v>241</v>
      </c>
      <c r="G2" s="21" t="s">
        <v>628</v>
      </c>
    </row>
    <row r="3" spans="1:9" x14ac:dyDescent="0.25">
      <c r="A3" s="21" t="s">
        <v>23</v>
      </c>
      <c r="C3" s="21" t="s">
        <v>24</v>
      </c>
      <c r="G3" s="21" t="s">
        <v>629</v>
      </c>
    </row>
    <row r="4" spans="1:9" x14ac:dyDescent="0.25">
      <c r="A4" s="21" t="s">
        <v>100</v>
      </c>
      <c r="C4" s="21" t="s">
        <v>35</v>
      </c>
      <c r="G4" s="21" t="s">
        <v>630</v>
      </c>
    </row>
    <row r="5" spans="1:9" x14ac:dyDescent="0.25">
      <c r="A5" s="21" t="s">
        <v>329</v>
      </c>
      <c r="G5" s="21" t="s">
        <v>16</v>
      </c>
    </row>
    <row r="6" spans="1:9" x14ac:dyDescent="0.25">
      <c r="A6" s="21" t="s">
        <v>498</v>
      </c>
      <c r="G6" s="21" t="s">
        <v>631</v>
      </c>
    </row>
    <row r="7" spans="1:9" x14ac:dyDescent="0.25">
      <c r="A7" s="21" t="s">
        <v>497</v>
      </c>
      <c r="G7" s="21" t="s">
        <v>151</v>
      </c>
    </row>
    <row r="8" spans="1:9" x14ac:dyDescent="0.25">
      <c r="A8" s="21" t="s">
        <v>567</v>
      </c>
      <c r="G8" s="21" t="s">
        <v>632</v>
      </c>
    </row>
    <row r="9" spans="1:9" x14ac:dyDescent="0.25">
      <c r="A9" s="21" t="s">
        <v>330</v>
      </c>
      <c r="G9" s="21" t="s">
        <v>392</v>
      </c>
    </row>
    <row r="10" spans="1:9" x14ac:dyDescent="0.25">
      <c r="A10" s="21" t="s">
        <v>633</v>
      </c>
      <c r="G10" s="21" t="s">
        <v>477</v>
      </c>
    </row>
    <row r="11" spans="1:9" x14ac:dyDescent="0.25">
      <c r="A11" s="21" t="s">
        <v>634</v>
      </c>
      <c r="G11" s="21" t="s">
        <v>635</v>
      </c>
    </row>
    <row r="12" spans="1:9" x14ac:dyDescent="0.25">
      <c r="A12" s="21" t="s">
        <v>636</v>
      </c>
    </row>
    <row r="13" spans="1:9" x14ac:dyDescent="0.25">
      <c r="A13" s="21" t="s">
        <v>637</v>
      </c>
    </row>
    <row r="14" spans="1:9" x14ac:dyDescent="0.25">
      <c r="A14" s="21" t="s">
        <v>638</v>
      </c>
    </row>
  </sheetData>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9"/>
  <sheetViews>
    <sheetView workbookViewId="0">
      <selection activeCell="F27" sqref="F27"/>
    </sheetView>
  </sheetViews>
  <sheetFormatPr defaultRowHeight="15" x14ac:dyDescent="0.25"/>
  <cols>
    <col min="1" max="1" width="18" bestFit="1" customWidth="1"/>
    <col min="2" max="2" width="19.140625" bestFit="1" customWidth="1"/>
    <col min="3" max="3" width="67.85546875" customWidth="1"/>
    <col min="4" max="45" width="9.140625" style="91"/>
  </cols>
  <sheetData>
    <row r="1" spans="1:4" x14ac:dyDescent="0.25">
      <c r="A1" s="176" t="s">
        <v>847</v>
      </c>
      <c r="B1" s="176"/>
      <c r="C1" s="176"/>
      <c r="D1" s="102"/>
    </row>
    <row r="2" spans="1:4" s="91" customFormat="1" x14ac:dyDescent="0.25"/>
    <row r="3" spans="1:4" x14ac:dyDescent="0.25">
      <c r="A3" s="101" t="s">
        <v>693</v>
      </c>
      <c r="B3" s="101" t="s">
        <v>9</v>
      </c>
      <c r="C3" s="101" t="s">
        <v>3</v>
      </c>
    </row>
    <row r="4" spans="1:4" x14ac:dyDescent="0.25">
      <c r="A4" s="94" t="s">
        <v>496</v>
      </c>
      <c r="B4" s="95">
        <v>46098</v>
      </c>
      <c r="C4" s="94" t="s">
        <v>845</v>
      </c>
    </row>
    <row r="5" spans="1:4" s="91" customFormat="1" x14ac:dyDescent="0.25">
      <c r="A5" s="94" t="s">
        <v>74</v>
      </c>
      <c r="B5" s="95">
        <v>46113</v>
      </c>
      <c r="C5" s="94" t="s">
        <v>780</v>
      </c>
    </row>
    <row r="6" spans="1:4" s="91" customFormat="1" x14ac:dyDescent="0.25">
      <c r="A6" s="94" t="s">
        <v>501</v>
      </c>
      <c r="B6" s="95">
        <v>46079</v>
      </c>
      <c r="C6" s="94" t="s">
        <v>846</v>
      </c>
    </row>
    <row r="7" spans="1:4" s="91" customFormat="1" x14ac:dyDescent="0.25">
      <c r="A7" s="94" t="s">
        <v>506</v>
      </c>
      <c r="B7" s="95">
        <v>46091</v>
      </c>
      <c r="C7" s="94" t="s">
        <v>779</v>
      </c>
    </row>
    <row r="8" spans="1:4" s="91" customFormat="1" x14ac:dyDescent="0.25">
      <c r="A8" s="94" t="s">
        <v>509</v>
      </c>
      <c r="B8" s="95">
        <v>46091</v>
      </c>
      <c r="C8" s="94" t="s">
        <v>851</v>
      </c>
    </row>
    <row r="9" spans="1:4" s="91" customFormat="1" x14ac:dyDescent="0.25">
      <c r="A9" s="94" t="s">
        <v>518</v>
      </c>
      <c r="B9" s="95">
        <v>46094</v>
      </c>
      <c r="C9" s="94" t="s">
        <v>855</v>
      </c>
    </row>
    <row r="10" spans="1:4" s="91" customFormat="1" x14ac:dyDescent="0.25">
      <c r="A10" s="94" t="s">
        <v>263</v>
      </c>
      <c r="B10" s="95">
        <v>46111</v>
      </c>
      <c r="C10" s="94" t="s">
        <v>822</v>
      </c>
    </row>
    <row r="11" spans="1:4" s="91" customFormat="1" x14ac:dyDescent="0.25">
      <c r="A11" s="94" t="s">
        <v>547</v>
      </c>
      <c r="B11" s="95">
        <v>46114</v>
      </c>
      <c r="C11" s="94" t="s">
        <v>859</v>
      </c>
    </row>
    <row r="12" spans="1:4" s="91" customFormat="1" x14ac:dyDescent="0.25">
      <c r="A12" s="94" t="s">
        <v>333</v>
      </c>
      <c r="B12" s="95">
        <v>46263</v>
      </c>
      <c r="C12" s="94" t="s">
        <v>830</v>
      </c>
    </row>
    <row r="13" spans="1:4" s="91" customFormat="1" x14ac:dyDescent="0.25">
      <c r="A13" s="94" t="s">
        <v>541</v>
      </c>
      <c r="B13" s="95">
        <v>46113</v>
      </c>
      <c r="C13" s="94" t="s">
        <v>861</v>
      </c>
    </row>
    <row r="14" spans="1:4" s="91" customFormat="1" x14ac:dyDescent="0.25">
      <c r="A14" s="94" t="s">
        <v>848</v>
      </c>
      <c r="B14" s="104" t="s">
        <v>256</v>
      </c>
      <c r="C14" s="103" t="s">
        <v>862</v>
      </c>
    </row>
    <row r="15" spans="1:4" s="91" customFormat="1" x14ac:dyDescent="0.25">
      <c r="A15" s="94" t="s">
        <v>563</v>
      </c>
      <c r="B15" s="95">
        <v>46141</v>
      </c>
      <c r="C15" s="94" t="s">
        <v>853</v>
      </c>
    </row>
    <row r="16" spans="1:4" s="91" customFormat="1" x14ac:dyDescent="0.25">
      <c r="A16" s="94" t="s">
        <v>382</v>
      </c>
      <c r="B16" s="95">
        <v>46157</v>
      </c>
      <c r="C16" s="94" t="s">
        <v>843</v>
      </c>
    </row>
    <row r="17" spans="1:10" s="91" customFormat="1" x14ac:dyDescent="0.25">
      <c r="A17" s="94" t="s">
        <v>740</v>
      </c>
      <c r="B17" s="95">
        <v>46161</v>
      </c>
      <c r="C17" s="94" t="s">
        <v>854</v>
      </c>
    </row>
    <row r="18" spans="1:10" s="91" customFormat="1" x14ac:dyDescent="0.25">
      <c r="A18" s="94" t="s">
        <v>621</v>
      </c>
      <c r="B18" s="95">
        <v>46175</v>
      </c>
      <c r="C18" s="94" t="s">
        <v>852</v>
      </c>
    </row>
    <row r="19" spans="1:10" s="91" customFormat="1" x14ac:dyDescent="0.25">
      <c r="A19" s="94" t="s">
        <v>616</v>
      </c>
      <c r="B19" s="95">
        <v>46172</v>
      </c>
      <c r="C19" s="94" t="s">
        <v>856</v>
      </c>
    </row>
    <row r="20" spans="1:10" s="91" customFormat="1" x14ac:dyDescent="0.25">
      <c r="A20" s="94" t="s">
        <v>675</v>
      </c>
      <c r="B20" s="95">
        <v>46176</v>
      </c>
      <c r="C20" s="94" t="s">
        <v>857</v>
      </c>
    </row>
    <row r="21" spans="1:10" s="91" customFormat="1" x14ac:dyDescent="0.25">
      <c r="A21" s="94" t="s">
        <v>674</v>
      </c>
      <c r="B21" s="95">
        <v>46203</v>
      </c>
      <c r="C21" s="94" t="s">
        <v>860</v>
      </c>
    </row>
    <row r="22" spans="1:10" s="91" customFormat="1" x14ac:dyDescent="0.25">
      <c r="A22" s="94" t="s">
        <v>849</v>
      </c>
      <c r="B22" s="123">
        <v>46240</v>
      </c>
      <c r="C22" s="122" t="s">
        <v>942</v>
      </c>
    </row>
    <row r="23" spans="1:10" s="91" customFormat="1" x14ac:dyDescent="0.25">
      <c r="A23" s="94" t="s">
        <v>850</v>
      </c>
      <c r="B23" s="121">
        <v>46237</v>
      </c>
      <c r="C23" s="94" t="s">
        <v>780</v>
      </c>
    </row>
    <row r="24" spans="1:10" s="91" customFormat="1" x14ac:dyDescent="0.25">
      <c r="A24" s="94" t="s">
        <v>814</v>
      </c>
      <c r="B24" s="95">
        <v>46212</v>
      </c>
      <c r="C24" s="94" t="s">
        <v>824</v>
      </c>
    </row>
    <row r="25" spans="1:10" s="91" customFormat="1" x14ac:dyDescent="0.25">
      <c r="A25" s="94" t="s">
        <v>904</v>
      </c>
      <c r="B25" s="95">
        <v>46223</v>
      </c>
      <c r="C25" s="94" t="s">
        <v>851</v>
      </c>
      <c r="J25" s="91" t="s">
        <v>858</v>
      </c>
    </row>
    <row r="26" spans="1:10" s="91" customFormat="1" x14ac:dyDescent="0.25">
      <c r="A26" s="94" t="s">
        <v>943</v>
      </c>
      <c r="B26" s="95">
        <v>46241</v>
      </c>
      <c r="C26" s="94" t="s">
        <v>944</v>
      </c>
    </row>
    <row r="27" spans="1:10" s="91" customFormat="1" x14ac:dyDescent="0.25">
      <c r="A27" s="94" t="s">
        <v>962</v>
      </c>
      <c r="B27" s="95">
        <v>46254</v>
      </c>
      <c r="C27" s="94" t="s">
        <v>963</v>
      </c>
    </row>
    <row r="28" spans="1:10" s="91" customFormat="1" x14ac:dyDescent="0.25">
      <c r="A28" s="94" t="s">
        <v>1013</v>
      </c>
      <c r="B28" s="95">
        <v>46281</v>
      </c>
      <c r="C28" s="94" t="s">
        <v>830</v>
      </c>
    </row>
    <row r="29" spans="1:10" s="91" customFormat="1" x14ac:dyDescent="0.25">
      <c r="A29" s="94" t="s">
        <v>1022</v>
      </c>
      <c r="B29" s="95">
        <v>46283</v>
      </c>
      <c r="C29" s="94" t="s">
        <v>1059</v>
      </c>
    </row>
    <row r="30" spans="1:10" s="91" customFormat="1" x14ac:dyDescent="0.25">
      <c r="A30" s="94" t="s">
        <v>1041</v>
      </c>
      <c r="B30" s="95">
        <v>46293</v>
      </c>
      <c r="C30" s="94" t="s">
        <v>1060</v>
      </c>
    </row>
    <row r="31" spans="1:10" s="91" customFormat="1" x14ac:dyDescent="0.25">
      <c r="A31" s="94" t="s">
        <v>1047</v>
      </c>
      <c r="B31" s="95">
        <v>46296</v>
      </c>
      <c r="C31" s="94" t="s">
        <v>1061</v>
      </c>
    </row>
    <row r="32" spans="1:10" s="91" customFormat="1" x14ac:dyDescent="0.25">
      <c r="A32" s="94" t="s">
        <v>1064</v>
      </c>
      <c r="B32" s="95"/>
      <c r="C32" s="94"/>
    </row>
    <row r="33" spans="1:3" s="91" customFormat="1" x14ac:dyDescent="0.25">
      <c r="A33" s="94" t="s">
        <v>244</v>
      </c>
      <c r="B33" s="95">
        <v>46276</v>
      </c>
      <c r="C33" s="94" t="s">
        <v>1062</v>
      </c>
    </row>
    <row r="34" spans="1:3" s="91" customFormat="1" x14ac:dyDescent="0.25"/>
    <row r="35" spans="1:3" s="91" customFormat="1" x14ac:dyDescent="0.25"/>
    <row r="36" spans="1:3" s="91" customFormat="1" x14ac:dyDescent="0.25"/>
    <row r="37" spans="1:3" s="91" customFormat="1" x14ac:dyDescent="0.25"/>
    <row r="38" spans="1:3" s="91" customFormat="1" x14ac:dyDescent="0.25"/>
    <row r="39" spans="1:3" s="91" customFormat="1" x14ac:dyDescent="0.25"/>
    <row r="40" spans="1:3" s="91" customFormat="1" x14ac:dyDescent="0.25"/>
    <row r="41" spans="1:3" s="91" customFormat="1" x14ac:dyDescent="0.25"/>
    <row r="42" spans="1:3" s="91" customFormat="1" x14ac:dyDescent="0.25"/>
    <row r="43" spans="1:3" s="91" customFormat="1" x14ac:dyDescent="0.25"/>
    <row r="44" spans="1:3" s="91" customFormat="1" x14ac:dyDescent="0.25"/>
    <row r="45" spans="1:3" s="91" customFormat="1" x14ac:dyDescent="0.25"/>
    <row r="46" spans="1:3" s="91" customFormat="1" x14ac:dyDescent="0.25"/>
    <row r="47" spans="1:3" s="91" customFormat="1" x14ac:dyDescent="0.25"/>
    <row r="48" spans="1:3" s="91" customFormat="1" x14ac:dyDescent="0.25"/>
    <row r="49" s="91" customFormat="1" x14ac:dyDescent="0.25"/>
    <row r="50" s="91" customFormat="1" x14ac:dyDescent="0.25"/>
    <row r="51" s="91" customFormat="1" x14ac:dyDescent="0.25"/>
    <row r="52" s="91" customFormat="1" x14ac:dyDescent="0.25"/>
    <row r="53" s="91" customFormat="1" x14ac:dyDescent="0.25"/>
    <row r="54" s="91" customFormat="1" x14ac:dyDescent="0.25"/>
    <row r="55" s="91" customFormat="1" x14ac:dyDescent="0.25"/>
    <row r="56" s="91" customFormat="1" x14ac:dyDescent="0.25"/>
    <row r="57" s="91" customFormat="1" x14ac:dyDescent="0.25"/>
    <row r="58" s="91" customFormat="1" x14ac:dyDescent="0.25"/>
    <row r="59" s="91" customFormat="1" x14ac:dyDescent="0.25"/>
  </sheetData>
  <mergeCells count="1">
    <mergeCell ref="A1:C1"/>
  </mergeCells>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1"/>
  <sheetViews>
    <sheetView topLeftCell="A79" workbookViewId="0">
      <selection activeCell="G104" sqref="G104"/>
    </sheetView>
  </sheetViews>
  <sheetFormatPr defaultRowHeight="15" x14ac:dyDescent="0.25"/>
  <cols>
    <col min="1" max="1" width="9.140625" style="100"/>
    <col min="2" max="2" width="16.7109375" style="97" bestFit="1" customWidth="1"/>
    <col min="3" max="3" width="18" style="97" bestFit="1" customWidth="1"/>
    <col min="4" max="4" width="75.7109375" style="97" bestFit="1" customWidth="1"/>
    <col min="5" max="5" width="28.7109375" style="97" bestFit="1" customWidth="1"/>
    <col min="6" max="32" width="9.140625" style="91"/>
  </cols>
  <sheetData>
    <row r="1" spans="1:32" x14ac:dyDescent="0.25">
      <c r="A1" s="176" t="s">
        <v>761</v>
      </c>
      <c r="B1" s="176"/>
      <c r="C1" s="176"/>
      <c r="D1" s="176"/>
      <c r="E1" s="176"/>
    </row>
    <row r="2" spans="1:32" s="90" customFormat="1" x14ac:dyDescent="0.25">
      <c r="A2" s="98"/>
      <c r="B2" s="92"/>
      <c r="C2" s="92"/>
      <c r="D2" s="92"/>
      <c r="E2" s="92"/>
      <c r="F2" s="93"/>
      <c r="G2" s="93"/>
      <c r="H2" s="93"/>
      <c r="I2" s="93"/>
      <c r="J2" s="93"/>
      <c r="K2" s="93"/>
      <c r="L2" s="93"/>
      <c r="M2" s="93"/>
      <c r="N2" s="93"/>
      <c r="O2" s="93"/>
      <c r="P2" s="93"/>
      <c r="Q2" s="93"/>
      <c r="R2" s="93"/>
      <c r="S2" s="93"/>
      <c r="T2" s="93"/>
      <c r="U2" s="93"/>
      <c r="V2" s="93"/>
      <c r="W2" s="93"/>
      <c r="X2" s="93"/>
      <c r="Y2" s="93"/>
      <c r="Z2" s="93"/>
      <c r="AA2" s="93"/>
      <c r="AB2" s="93"/>
      <c r="AC2" s="93"/>
      <c r="AD2" s="93"/>
      <c r="AE2" s="93"/>
      <c r="AF2" s="93"/>
    </row>
    <row r="3" spans="1:32" x14ac:dyDescent="0.25">
      <c r="A3" s="180">
        <v>46023</v>
      </c>
      <c r="B3" s="101" t="s">
        <v>10</v>
      </c>
      <c r="C3" s="101" t="s">
        <v>693</v>
      </c>
      <c r="D3" s="101" t="s">
        <v>3</v>
      </c>
      <c r="E3" s="101" t="s">
        <v>763</v>
      </c>
    </row>
    <row r="4" spans="1:32" x14ac:dyDescent="0.25">
      <c r="A4" s="180"/>
      <c r="B4" s="95">
        <v>46028</v>
      </c>
      <c r="C4" s="94" t="s">
        <v>720</v>
      </c>
      <c r="D4" s="94" t="s">
        <v>776</v>
      </c>
      <c r="E4" s="94" t="s">
        <v>765</v>
      </c>
    </row>
    <row r="5" spans="1:32" x14ac:dyDescent="0.25">
      <c r="A5" s="180"/>
      <c r="B5" s="95">
        <v>46039</v>
      </c>
      <c r="C5" s="94" t="s">
        <v>122</v>
      </c>
      <c r="D5" s="94" t="s">
        <v>777</v>
      </c>
      <c r="E5" s="94" t="s">
        <v>774</v>
      </c>
    </row>
    <row r="6" spans="1:32" x14ac:dyDescent="0.25">
      <c r="A6" s="180"/>
      <c r="B6" s="95">
        <v>46044</v>
      </c>
      <c r="C6" s="94" t="s">
        <v>229</v>
      </c>
      <c r="D6" s="94" t="s">
        <v>778</v>
      </c>
      <c r="E6" s="94" t="s">
        <v>766</v>
      </c>
    </row>
    <row r="7" spans="1:32" x14ac:dyDescent="0.25">
      <c r="A7" s="180"/>
      <c r="B7" s="95">
        <v>46048</v>
      </c>
      <c r="C7" s="94" t="s">
        <v>28</v>
      </c>
      <c r="D7" s="94" t="s">
        <v>779</v>
      </c>
      <c r="E7" s="94" t="s">
        <v>775</v>
      </c>
    </row>
    <row r="8" spans="1:32" x14ac:dyDescent="0.25">
      <c r="A8" s="180"/>
      <c r="B8" s="95">
        <v>46050</v>
      </c>
      <c r="C8" s="94" t="s">
        <v>38</v>
      </c>
      <c r="D8" s="94" t="s">
        <v>780</v>
      </c>
      <c r="E8" s="94" t="s">
        <v>775</v>
      </c>
    </row>
    <row r="9" spans="1:32" x14ac:dyDescent="0.25">
      <c r="A9" s="180"/>
      <c r="B9" s="95">
        <v>46052</v>
      </c>
      <c r="C9" s="94" t="s">
        <v>44</v>
      </c>
      <c r="D9" s="94" t="s">
        <v>788</v>
      </c>
      <c r="E9" s="94" t="s">
        <v>774</v>
      </c>
    </row>
    <row r="10" spans="1:32" s="90" customFormat="1" x14ac:dyDescent="0.25">
      <c r="A10" s="99"/>
      <c r="B10" s="96"/>
      <c r="C10" s="92"/>
      <c r="D10" s="92"/>
      <c r="E10" s="92"/>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row>
    <row r="11" spans="1:32" x14ac:dyDescent="0.25">
      <c r="A11" s="177">
        <v>46054</v>
      </c>
      <c r="B11" s="101" t="s">
        <v>10</v>
      </c>
      <c r="C11" s="101" t="s">
        <v>693</v>
      </c>
      <c r="D11" s="101" t="s">
        <v>3</v>
      </c>
      <c r="E11" s="101" t="s">
        <v>763</v>
      </c>
    </row>
    <row r="12" spans="1:32" x14ac:dyDescent="0.25">
      <c r="A12" s="178"/>
      <c r="B12" s="95">
        <v>46062</v>
      </c>
      <c r="C12" s="94" t="s">
        <v>53</v>
      </c>
      <c r="D12" s="94" t="s">
        <v>789</v>
      </c>
      <c r="E12" s="94" t="s">
        <v>774</v>
      </c>
    </row>
    <row r="13" spans="1:32" x14ac:dyDescent="0.25">
      <c r="A13" s="178"/>
      <c r="B13" s="95">
        <v>46064</v>
      </c>
      <c r="C13" s="94" t="s">
        <v>60</v>
      </c>
      <c r="D13" s="94" t="s">
        <v>790</v>
      </c>
      <c r="E13" s="94" t="s">
        <v>774</v>
      </c>
    </row>
    <row r="14" spans="1:32" x14ac:dyDescent="0.25">
      <c r="A14" s="178"/>
      <c r="B14" s="95">
        <v>46067</v>
      </c>
      <c r="C14" s="94" t="s">
        <v>69</v>
      </c>
      <c r="D14" s="94" t="s">
        <v>791</v>
      </c>
      <c r="E14" s="94" t="s">
        <v>774</v>
      </c>
    </row>
    <row r="15" spans="1:32" x14ac:dyDescent="0.25">
      <c r="A15" s="178"/>
      <c r="B15" s="95">
        <v>46070</v>
      </c>
      <c r="C15" s="94" t="s">
        <v>79</v>
      </c>
      <c r="D15" s="94" t="s">
        <v>792</v>
      </c>
      <c r="E15" s="94" t="s">
        <v>774</v>
      </c>
    </row>
    <row r="16" spans="1:32" x14ac:dyDescent="0.25">
      <c r="A16" s="178"/>
      <c r="B16" s="95">
        <v>46070</v>
      </c>
      <c r="C16" s="94" t="s">
        <v>87</v>
      </c>
      <c r="D16" s="94" t="s">
        <v>793</v>
      </c>
      <c r="E16" s="94" t="s">
        <v>774</v>
      </c>
    </row>
    <row r="17" spans="1:32" x14ac:dyDescent="0.25">
      <c r="A17" s="178"/>
      <c r="B17" s="95">
        <v>46072</v>
      </c>
      <c r="C17" s="94" t="s">
        <v>291</v>
      </c>
      <c r="D17" s="94" t="s">
        <v>794</v>
      </c>
      <c r="E17" s="94" t="s">
        <v>767</v>
      </c>
    </row>
    <row r="18" spans="1:32" x14ac:dyDescent="0.25">
      <c r="A18" s="178"/>
      <c r="B18" s="95">
        <v>46072</v>
      </c>
      <c r="C18" s="94" t="s">
        <v>356</v>
      </c>
      <c r="D18" s="94" t="s">
        <v>795</v>
      </c>
      <c r="E18" s="94" t="s">
        <v>768</v>
      </c>
    </row>
    <row r="19" spans="1:32" x14ac:dyDescent="0.25">
      <c r="A19" s="178"/>
      <c r="B19" s="95">
        <v>46077</v>
      </c>
      <c r="C19" s="94" t="s">
        <v>93</v>
      </c>
      <c r="D19" s="94" t="s">
        <v>796</v>
      </c>
      <c r="E19" s="94" t="s">
        <v>775</v>
      </c>
    </row>
    <row r="20" spans="1:32" x14ac:dyDescent="0.25">
      <c r="A20" s="178"/>
      <c r="B20" s="95">
        <v>46080</v>
      </c>
      <c r="C20" s="94" t="s">
        <v>17</v>
      </c>
      <c r="D20" s="94" t="s">
        <v>780</v>
      </c>
      <c r="E20" s="94" t="s">
        <v>774</v>
      </c>
    </row>
    <row r="21" spans="1:32" x14ac:dyDescent="0.25">
      <c r="A21" s="178"/>
      <c r="B21" s="95">
        <v>46080</v>
      </c>
      <c r="C21" s="94" t="s">
        <v>103</v>
      </c>
      <c r="D21" s="94" t="s">
        <v>780</v>
      </c>
      <c r="E21" s="94" t="s">
        <v>774</v>
      </c>
    </row>
    <row r="22" spans="1:32" x14ac:dyDescent="0.25">
      <c r="A22" s="179"/>
      <c r="B22" s="95">
        <v>46080</v>
      </c>
      <c r="C22" s="94" t="s">
        <v>393</v>
      </c>
      <c r="D22" s="94" t="s">
        <v>797</v>
      </c>
      <c r="E22" s="94" t="s">
        <v>769</v>
      </c>
    </row>
    <row r="23" spans="1:32" s="90" customFormat="1" x14ac:dyDescent="0.25">
      <c r="A23" s="99"/>
      <c r="B23" s="96"/>
      <c r="C23" s="92"/>
      <c r="D23" s="92"/>
      <c r="E23" s="92"/>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row>
    <row r="24" spans="1:32" x14ac:dyDescent="0.25">
      <c r="A24" s="177">
        <v>46082</v>
      </c>
      <c r="B24" s="101" t="s">
        <v>10</v>
      </c>
      <c r="C24" s="101" t="s">
        <v>693</v>
      </c>
      <c r="D24" s="101" t="s">
        <v>3</v>
      </c>
      <c r="E24" s="101" t="s">
        <v>763</v>
      </c>
    </row>
    <row r="25" spans="1:32" x14ac:dyDescent="0.25">
      <c r="A25" s="178"/>
      <c r="B25" s="95">
        <v>46086</v>
      </c>
      <c r="C25" s="94" t="s">
        <v>106</v>
      </c>
      <c r="D25" s="94" t="s">
        <v>798</v>
      </c>
      <c r="E25" s="94" t="s">
        <v>775</v>
      </c>
    </row>
    <row r="26" spans="1:32" x14ac:dyDescent="0.25">
      <c r="A26" s="178"/>
      <c r="B26" s="95">
        <v>46087</v>
      </c>
      <c r="C26" s="94" t="s">
        <v>114</v>
      </c>
      <c r="D26" s="94" t="s">
        <v>799</v>
      </c>
      <c r="E26" s="94" t="s">
        <v>775</v>
      </c>
    </row>
    <row r="27" spans="1:32" x14ac:dyDescent="0.25">
      <c r="A27" s="178"/>
      <c r="B27" s="95">
        <v>46098</v>
      </c>
      <c r="C27" s="94" t="s">
        <v>122</v>
      </c>
      <c r="D27" s="94" t="s">
        <v>777</v>
      </c>
      <c r="E27" s="94" t="s">
        <v>775</v>
      </c>
    </row>
    <row r="28" spans="1:32" x14ac:dyDescent="0.25">
      <c r="A28" s="178"/>
      <c r="B28" s="95">
        <v>46098</v>
      </c>
      <c r="C28" s="94" t="s">
        <v>373</v>
      </c>
      <c r="D28" s="94" t="s">
        <v>800</v>
      </c>
      <c r="E28" s="94" t="s">
        <v>770</v>
      </c>
    </row>
    <row r="29" spans="1:32" x14ac:dyDescent="0.25">
      <c r="A29" s="178"/>
      <c r="B29" s="95">
        <v>46098</v>
      </c>
      <c r="C29" s="94" t="s">
        <v>555</v>
      </c>
      <c r="D29" s="94" t="s">
        <v>801</v>
      </c>
      <c r="E29" s="94" t="s">
        <v>771</v>
      </c>
    </row>
    <row r="30" spans="1:32" x14ac:dyDescent="0.25">
      <c r="A30" s="178"/>
      <c r="B30" s="95">
        <v>46101</v>
      </c>
      <c r="C30" s="94" t="s">
        <v>129</v>
      </c>
      <c r="D30" s="94" t="s">
        <v>789</v>
      </c>
      <c r="E30" s="94" t="s">
        <v>775</v>
      </c>
    </row>
    <row r="31" spans="1:32" x14ac:dyDescent="0.25">
      <c r="A31" s="178"/>
      <c r="B31" s="95">
        <v>46106</v>
      </c>
      <c r="C31" s="94" t="s">
        <v>147</v>
      </c>
      <c r="D31" s="94" t="s">
        <v>802</v>
      </c>
      <c r="E31" s="94" t="s">
        <v>775</v>
      </c>
    </row>
    <row r="32" spans="1:32" x14ac:dyDescent="0.25">
      <c r="A32" s="178"/>
      <c r="B32" s="95">
        <v>46106</v>
      </c>
      <c r="C32" s="94" t="s">
        <v>134</v>
      </c>
      <c r="D32" s="94" t="s">
        <v>802</v>
      </c>
      <c r="E32" s="94" t="s">
        <v>775</v>
      </c>
    </row>
    <row r="33" spans="1:32" x14ac:dyDescent="0.25">
      <c r="A33" s="178"/>
      <c r="B33" s="95">
        <v>46106</v>
      </c>
      <c r="C33" s="94" t="s">
        <v>142</v>
      </c>
      <c r="D33" s="94" t="s">
        <v>802</v>
      </c>
      <c r="E33" s="94" t="s">
        <v>775</v>
      </c>
    </row>
    <row r="34" spans="1:32" x14ac:dyDescent="0.25">
      <c r="A34" s="178"/>
      <c r="B34" s="95">
        <v>46107</v>
      </c>
      <c r="C34" s="94" t="s">
        <v>152</v>
      </c>
      <c r="D34" s="94" t="s">
        <v>803</v>
      </c>
      <c r="E34" s="94" t="s">
        <v>775</v>
      </c>
    </row>
    <row r="35" spans="1:32" x14ac:dyDescent="0.25">
      <c r="A35" s="178"/>
      <c r="B35" s="95">
        <v>46108</v>
      </c>
      <c r="C35" s="94" t="s">
        <v>157</v>
      </c>
      <c r="D35" s="94" t="s">
        <v>804</v>
      </c>
      <c r="E35" s="94" t="s">
        <v>774</v>
      </c>
    </row>
    <row r="36" spans="1:32" x14ac:dyDescent="0.25">
      <c r="A36" s="178"/>
      <c r="B36" s="95">
        <v>46108</v>
      </c>
      <c r="C36" s="94" t="s">
        <v>165</v>
      </c>
      <c r="D36" s="94" t="s">
        <v>787</v>
      </c>
      <c r="E36" s="94" t="s">
        <v>774</v>
      </c>
    </row>
    <row r="37" spans="1:32" x14ac:dyDescent="0.25">
      <c r="A37" s="179"/>
      <c r="B37" s="95">
        <v>46111</v>
      </c>
      <c r="C37" s="94" t="s">
        <v>277</v>
      </c>
      <c r="D37" s="94" t="s">
        <v>805</v>
      </c>
      <c r="E37" s="94" t="s">
        <v>772</v>
      </c>
    </row>
    <row r="38" spans="1:32" s="90" customFormat="1" x14ac:dyDescent="0.25">
      <c r="A38" s="99"/>
      <c r="B38" s="96"/>
      <c r="C38" s="92"/>
      <c r="D38" s="92"/>
      <c r="E38" s="92"/>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row>
    <row r="39" spans="1:32" x14ac:dyDescent="0.25">
      <c r="A39" s="177">
        <v>46113</v>
      </c>
      <c r="B39" s="101" t="s">
        <v>10</v>
      </c>
      <c r="C39" s="101" t="s">
        <v>693</v>
      </c>
      <c r="D39" s="101" t="s">
        <v>3</v>
      </c>
      <c r="E39" s="101" t="s">
        <v>763</v>
      </c>
    </row>
    <row r="40" spans="1:32" x14ac:dyDescent="0.25">
      <c r="A40" s="178"/>
      <c r="B40" s="95">
        <v>46116</v>
      </c>
      <c r="C40" s="94" t="s">
        <v>174</v>
      </c>
      <c r="D40" s="94" t="s">
        <v>806</v>
      </c>
      <c r="E40" s="94" t="s">
        <v>775</v>
      </c>
    </row>
    <row r="41" spans="1:32" x14ac:dyDescent="0.25">
      <c r="A41" s="178"/>
      <c r="B41" s="95">
        <v>46116</v>
      </c>
      <c r="C41" s="94" t="s">
        <v>183</v>
      </c>
      <c r="D41" s="94" t="s">
        <v>784</v>
      </c>
      <c r="E41" s="94" t="s">
        <v>774</v>
      </c>
    </row>
    <row r="42" spans="1:32" x14ac:dyDescent="0.25">
      <c r="A42" s="178"/>
      <c r="B42" s="95">
        <v>46117</v>
      </c>
      <c r="C42" s="94" t="s">
        <v>190</v>
      </c>
      <c r="D42" s="94" t="s">
        <v>807</v>
      </c>
      <c r="E42" s="94" t="s">
        <v>775</v>
      </c>
    </row>
    <row r="43" spans="1:32" x14ac:dyDescent="0.25">
      <c r="A43" s="178"/>
      <c r="B43" s="95">
        <v>46136</v>
      </c>
      <c r="C43" s="94" t="s">
        <v>197</v>
      </c>
      <c r="D43" s="94" t="s">
        <v>785</v>
      </c>
      <c r="E43" s="94" t="s">
        <v>774</v>
      </c>
    </row>
    <row r="44" spans="1:32" x14ac:dyDescent="0.25">
      <c r="A44" s="179"/>
      <c r="B44" s="95">
        <v>46141</v>
      </c>
      <c r="C44" s="94" t="s">
        <v>203</v>
      </c>
      <c r="D44" s="94" t="s">
        <v>786</v>
      </c>
      <c r="E44" s="94" t="s">
        <v>774</v>
      </c>
    </row>
    <row r="45" spans="1:32" s="90" customFormat="1" x14ac:dyDescent="0.25">
      <c r="A45" s="99"/>
      <c r="B45" s="96"/>
      <c r="C45" s="92"/>
      <c r="D45" s="92"/>
      <c r="E45" s="92"/>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row>
    <row r="46" spans="1:32" x14ac:dyDescent="0.25">
      <c r="A46" s="177">
        <v>46143</v>
      </c>
      <c r="B46" s="101" t="s">
        <v>10</v>
      </c>
      <c r="C46" s="101" t="s">
        <v>693</v>
      </c>
      <c r="D46" s="101" t="s">
        <v>3</v>
      </c>
      <c r="E46" s="101" t="s">
        <v>763</v>
      </c>
    </row>
    <row r="47" spans="1:32" x14ac:dyDescent="0.25">
      <c r="A47" s="178"/>
      <c r="B47" s="95">
        <v>46160</v>
      </c>
      <c r="C47" s="94" t="s">
        <v>210</v>
      </c>
      <c r="D47" s="94" t="s">
        <v>808</v>
      </c>
      <c r="E47" s="94" t="s">
        <v>774</v>
      </c>
    </row>
    <row r="48" spans="1:32" x14ac:dyDescent="0.25">
      <c r="A48" s="178"/>
      <c r="B48" s="95">
        <v>46164</v>
      </c>
      <c r="C48" s="94" t="s">
        <v>215</v>
      </c>
      <c r="D48" s="94" t="s">
        <v>809</v>
      </c>
      <c r="E48" s="94" t="s">
        <v>774</v>
      </c>
    </row>
    <row r="49" spans="1:32" x14ac:dyDescent="0.25">
      <c r="A49" s="179"/>
      <c r="B49" s="95">
        <v>46173</v>
      </c>
      <c r="C49" s="94" t="s">
        <v>437</v>
      </c>
      <c r="D49" s="94" t="s">
        <v>810</v>
      </c>
      <c r="E49" s="94" t="s">
        <v>773</v>
      </c>
    </row>
    <row r="50" spans="1:32" s="90" customFormat="1" x14ac:dyDescent="0.25">
      <c r="A50" s="99"/>
      <c r="B50" s="96"/>
      <c r="C50" s="92"/>
      <c r="D50" s="92"/>
      <c r="E50" s="92"/>
      <c r="F50" s="93"/>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c r="AF50" s="93"/>
    </row>
    <row r="51" spans="1:32" x14ac:dyDescent="0.25">
      <c r="A51" s="177">
        <v>46174</v>
      </c>
      <c r="B51" s="101" t="s">
        <v>10</v>
      </c>
      <c r="C51" s="101" t="s">
        <v>693</v>
      </c>
      <c r="D51" s="101" t="s">
        <v>3</v>
      </c>
      <c r="E51" s="101" t="s">
        <v>763</v>
      </c>
    </row>
    <row r="52" spans="1:32" x14ac:dyDescent="0.25">
      <c r="A52" s="178"/>
      <c r="B52" s="95">
        <v>46175</v>
      </c>
      <c r="C52" s="94" t="s">
        <v>223</v>
      </c>
      <c r="D52" s="94" t="s">
        <v>811</v>
      </c>
      <c r="E52" s="94" t="s">
        <v>775</v>
      </c>
    </row>
    <row r="53" spans="1:32" x14ac:dyDescent="0.25">
      <c r="A53" s="178"/>
      <c r="B53" s="95">
        <v>46177</v>
      </c>
      <c r="C53" s="94" t="s">
        <v>237</v>
      </c>
      <c r="D53" s="94" t="s">
        <v>819</v>
      </c>
      <c r="E53" s="94" t="s">
        <v>775</v>
      </c>
    </row>
    <row r="54" spans="1:32" x14ac:dyDescent="0.25">
      <c r="A54" s="178"/>
      <c r="B54" s="95">
        <v>46187</v>
      </c>
      <c r="C54" s="94" t="s">
        <v>764</v>
      </c>
      <c r="D54" s="94" t="s">
        <v>820</v>
      </c>
      <c r="E54" s="94" t="s">
        <v>774</v>
      </c>
    </row>
    <row r="55" spans="1:32" x14ac:dyDescent="0.25">
      <c r="A55" s="178"/>
      <c r="B55" s="95">
        <v>46188</v>
      </c>
      <c r="C55" s="94" t="s">
        <v>252</v>
      </c>
      <c r="D55" s="94" t="s">
        <v>821</v>
      </c>
      <c r="E55" s="94" t="s">
        <v>775</v>
      </c>
    </row>
    <row r="56" spans="1:32" x14ac:dyDescent="0.25">
      <c r="A56" s="178"/>
      <c r="B56" s="95">
        <v>46189</v>
      </c>
      <c r="C56" s="94" t="s">
        <v>259</v>
      </c>
      <c r="D56" s="94" t="s">
        <v>796</v>
      </c>
      <c r="E56" s="94" t="s">
        <v>775</v>
      </c>
    </row>
    <row r="57" spans="1:32" x14ac:dyDescent="0.25">
      <c r="A57" s="179"/>
      <c r="B57" s="95">
        <v>46203</v>
      </c>
      <c r="C57" s="94" t="s">
        <v>263</v>
      </c>
      <c r="D57" s="94" t="s">
        <v>822</v>
      </c>
      <c r="E57" s="94" t="s">
        <v>775</v>
      </c>
    </row>
    <row r="58" spans="1:32" s="90" customFormat="1" x14ac:dyDescent="0.25">
      <c r="A58" s="99"/>
      <c r="B58" s="96"/>
      <c r="C58" s="92"/>
      <c r="D58" s="92"/>
      <c r="E58" s="92"/>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row>
    <row r="59" spans="1:32" x14ac:dyDescent="0.25">
      <c r="A59" s="177">
        <v>46204</v>
      </c>
      <c r="B59" s="101" t="s">
        <v>10</v>
      </c>
      <c r="C59" s="101" t="s">
        <v>693</v>
      </c>
      <c r="D59" s="101" t="s">
        <v>3</v>
      </c>
      <c r="E59" s="101" t="s">
        <v>763</v>
      </c>
    </row>
    <row r="60" spans="1:32" x14ac:dyDescent="0.25">
      <c r="A60" s="178"/>
      <c r="B60" s="95">
        <v>46216</v>
      </c>
      <c r="C60" s="94" t="s">
        <v>284</v>
      </c>
      <c r="D60" s="94" t="s">
        <v>823</v>
      </c>
      <c r="E60" s="94" t="s">
        <v>775</v>
      </c>
    </row>
    <row r="61" spans="1:32" x14ac:dyDescent="0.25">
      <c r="A61" s="178"/>
      <c r="B61" s="95">
        <v>46217</v>
      </c>
      <c r="C61" s="94" t="s">
        <v>270</v>
      </c>
      <c r="D61" s="94" t="s">
        <v>824</v>
      </c>
      <c r="E61" s="94" t="s">
        <v>775</v>
      </c>
    </row>
    <row r="62" spans="1:32" x14ac:dyDescent="0.25">
      <c r="A62" s="178"/>
      <c r="B62" s="95">
        <v>46218</v>
      </c>
      <c r="C62" s="94" t="s">
        <v>300</v>
      </c>
      <c r="D62" s="94" t="s">
        <v>783</v>
      </c>
      <c r="E62" s="94" t="s">
        <v>775</v>
      </c>
    </row>
    <row r="63" spans="1:32" x14ac:dyDescent="0.25">
      <c r="A63" s="179"/>
      <c r="B63" s="95">
        <v>46220</v>
      </c>
      <c r="C63" s="94" t="s">
        <v>306</v>
      </c>
      <c r="D63" s="94" t="s">
        <v>825</v>
      </c>
      <c r="E63" s="94" t="s">
        <v>774</v>
      </c>
    </row>
    <row r="64" spans="1:32" s="90" customFormat="1" x14ac:dyDescent="0.25">
      <c r="A64" s="99"/>
      <c r="B64" s="96"/>
      <c r="C64" s="92"/>
      <c r="D64" s="92"/>
      <c r="E64" s="92"/>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3"/>
    </row>
    <row r="65" spans="1:32" x14ac:dyDescent="0.25">
      <c r="A65" s="177">
        <v>46235</v>
      </c>
      <c r="B65" s="101" t="s">
        <v>10</v>
      </c>
      <c r="C65" s="101" t="s">
        <v>693</v>
      </c>
      <c r="D65" s="101" t="s">
        <v>3</v>
      </c>
      <c r="E65" s="101" t="s">
        <v>763</v>
      </c>
    </row>
    <row r="66" spans="1:32" x14ac:dyDescent="0.25">
      <c r="A66" s="178"/>
      <c r="B66" s="95">
        <v>46238</v>
      </c>
      <c r="C66" s="94" t="s">
        <v>312</v>
      </c>
      <c r="D66" s="94" t="s">
        <v>826</v>
      </c>
      <c r="E66" s="94" t="s">
        <v>774</v>
      </c>
    </row>
    <row r="67" spans="1:32" x14ac:dyDescent="0.25">
      <c r="A67" s="178"/>
      <c r="B67" s="95">
        <v>46239</v>
      </c>
      <c r="C67" s="94" t="s">
        <v>319</v>
      </c>
      <c r="D67" s="94" t="s">
        <v>827</v>
      </c>
      <c r="E67" s="94" t="s">
        <v>775</v>
      </c>
    </row>
    <row r="68" spans="1:32" x14ac:dyDescent="0.25">
      <c r="A68" s="178"/>
      <c r="B68" s="95">
        <v>46245</v>
      </c>
      <c r="C68" s="94" t="s">
        <v>326</v>
      </c>
      <c r="D68" s="94" t="s">
        <v>828</v>
      </c>
      <c r="E68" s="94" t="s">
        <v>775</v>
      </c>
    </row>
    <row r="69" spans="1:32" x14ac:dyDescent="0.25">
      <c r="A69" s="178"/>
      <c r="B69" s="95">
        <v>46255</v>
      </c>
      <c r="C69" s="94" t="s">
        <v>338</v>
      </c>
      <c r="D69" s="94" t="s">
        <v>829</v>
      </c>
      <c r="E69" s="94" t="s">
        <v>775</v>
      </c>
    </row>
    <row r="70" spans="1:32" x14ac:dyDescent="0.25">
      <c r="A70" s="178"/>
      <c r="B70" s="95">
        <v>46261</v>
      </c>
      <c r="C70" s="94" t="s">
        <v>17</v>
      </c>
      <c r="D70" s="94" t="s">
        <v>780</v>
      </c>
      <c r="E70" s="94" t="s">
        <v>775</v>
      </c>
    </row>
    <row r="71" spans="1:32" x14ac:dyDescent="0.25">
      <c r="A71" s="178"/>
      <c r="B71" s="95">
        <v>46261</v>
      </c>
      <c r="C71" s="94" t="s">
        <v>103</v>
      </c>
      <c r="D71" s="94" t="s">
        <v>780</v>
      </c>
      <c r="E71" s="94" t="s">
        <v>775</v>
      </c>
    </row>
    <row r="72" spans="1:32" x14ac:dyDescent="0.25">
      <c r="A72" s="179"/>
      <c r="B72" s="95">
        <v>46263</v>
      </c>
      <c r="C72" s="94" t="s">
        <v>333</v>
      </c>
      <c r="D72" s="94" t="s">
        <v>830</v>
      </c>
      <c r="E72" s="94" t="s">
        <v>775</v>
      </c>
    </row>
    <row r="73" spans="1:32" s="90" customFormat="1" x14ac:dyDescent="0.25">
      <c r="A73" s="99"/>
      <c r="B73" s="96"/>
      <c r="C73" s="92"/>
      <c r="D73" s="92"/>
      <c r="E73" s="92"/>
      <c r="F73" s="93"/>
      <c r="G73" s="93"/>
      <c r="H73" s="93"/>
      <c r="I73" s="93"/>
      <c r="J73" s="93"/>
      <c r="K73" s="93"/>
      <c r="L73" s="93"/>
      <c r="M73" s="93"/>
      <c r="N73" s="93"/>
      <c r="O73" s="93"/>
      <c r="P73" s="93"/>
      <c r="Q73" s="93"/>
      <c r="R73" s="93"/>
      <c r="S73" s="93"/>
      <c r="T73" s="93"/>
      <c r="U73" s="93"/>
      <c r="V73" s="93"/>
      <c r="W73" s="93"/>
      <c r="X73" s="93"/>
      <c r="Y73" s="93"/>
      <c r="Z73" s="93"/>
      <c r="AA73" s="93"/>
      <c r="AB73" s="93"/>
      <c r="AC73" s="93"/>
      <c r="AD73" s="93"/>
      <c r="AE73" s="93"/>
      <c r="AF73" s="93"/>
    </row>
    <row r="74" spans="1:32" x14ac:dyDescent="0.25">
      <c r="A74" s="177">
        <v>46266</v>
      </c>
      <c r="B74" s="101" t="s">
        <v>10</v>
      </c>
      <c r="C74" s="101" t="s">
        <v>693</v>
      </c>
      <c r="D74" s="101" t="s">
        <v>3</v>
      </c>
      <c r="E74" s="101" t="s">
        <v>763</v>
      </c>
    </row>
    <row r="75" spans="1:32" x14ac:dyDescent="0.25">
      <c r="A75" s="178"/>
      <c r="B75" s="95">
        <v>46266</v>
      </c>
      <c r="C75" s="94" t="s">
        <v>346</v>
      </c>
      <c r="D75" s="94" t="s">
        <v>831</v>
      </c>
      <c r="E75" s="94" t="s">
        <v>774</v>
      </c>
    </row>
    <row r="76" spans="1:32" x14ac:dyDescent="0.25">
      <c r="A76" s="178"/>
      <c r="B76" s="95">
        <v>46269</v>
      </c>
      <c r="C76" s="94" t="s">
        <v>350</v>
      </c>
      <c r="D76" s="94" t="s">
        <v>832</v>
      </c>
      <c r="E76" s="94" t="s">
        <v>774</v>
      </c>
    </row>
    <row r="77" spans="1:32" x14ac:dyDescent="0.25">
      <c r="A77" s="178"/>
      <c r="B77" s="95">
        <v>46270</v>
      </c>
      <c r="C77" s="94" t="s">
        <v>363</v>
      </c>
      <c r="D77" s="94" t="s">
        <v>833</v>
      </c>
      <c r="E77" s="94" t="s">
        <v>774</v>
      </c>
    </row>
    <row r="78" spans="1:32" x14ac:dyDescent="0.25">
      <c r="A78" s="178"/>
      <c r="B78" s="95">
        <v>46273</v>
      </c>
      <c r="C78" s="94" t="s">
        <v>369</v>
      </c>
      <c r="D78" s="94" t="s">
        <v>842</v>
      </c>
      <c r="E78" s="94" t="s">
        <v>775</v>
      </c>
    </row>
    <row r="79" spans="1:32" x14ac:dyDescent="0.25">
      <c r="A79" s="178"/>
      <c r="B79" s="95">
        <v>46277</v>
      </c>
      <c r="C79" s="94" t="s">
        <v>382</v>
      </c>
      <c r="D79" s="94" t="s">
        <v>843</v>
      </c>
      <c r="E79" s="94" t="s">
        <v>774</v>
      </c>
    </row>
    <row r="80" spans="1:32" x14ac:dyDescent="0.25">
      <c r="A80" s="178"/>
      <c r="B80" s="95">
        <v>46279</v>
      </c>
      <c r="C80" s="95" t="s">
        <v>388</v>
      </c>
      <c r="D80" s="94" t="s">
        <v>808</v>
      </c>
      <c r="E80" s="94" t="s">
        <v>775</v>
      </c>
    </row>
    <row r="81" spans="1:32" x14ac:dyDescent="0.25">
      <c r="A81" s="179"/>
      <c r="B81" s="95">
        <v>46294</v>
      </c>
      <c r="C81" s="94" t="s">
        <v>403</v>
      </c>
      <c r="D81" s="94" t="s">
        <v>844</v>
      </c>
      <c r="E81" s="94" t="s">
        <v>774</v>
      </c>
    </row>
    <row r="82" spans="1:32" s="90" customFormat="1" x14ac:dyDescent="0.25">
      <c r="A82" s="99"/>
      <c r="B82" s="96"/>
      <c r="C82" s="92"/>
      <c r="D82" s="92"/>
      <c r="E82" s="92"/>
      <c r="F82" s="93"/>
      <c r="G82" s="93"/>
      <c r="H82" s="93"/>
      <c r="I82" s="93"/>
      <c r="J82" s="93"/>
      <c r="K82" s="93"/>
      <c r="L82" s="93"/>
      <c r="M82" s="93"/>
      <c r="N82" s="93"/>
      <c r="O82" s="93"/>
      <c r="P82" s="93"/>
      <c r="Q82" s="93"/>
      <c r="R82" s="93"/>
      <c r="S82" s="93"/>
      <c r="T82" s="93"/>
      <c r="U82" s="93"/>
      <c r="V82" s="93"/>
      <c r="W82" s="93"/>
      <c r="X82" s="93"/>
      <c r="Y82" s="93"/>
      <c r="Z82" s="93"/>
      <c r="AA82" s="93"/>
      <c r="AB82" s="93"/>
      <c r="AC82" s="93"/>
      <c r="AD82" s="93"/>
      <c r="AE82" s="93"/>
      <c r="AF82" s="93"/>
    </row>
    <row r="83" spans="1:32" x14ac:dyDescent="0.25">
      <c r="A83" s="177">
        <v>46296</v>
      </c>
      <c r="B83" s="101" t="s">
        <v>10</v>
      </c>
      <c r="C83" s="101" t="s">
        <v>693</v>
      </c>
      <c r="D83" s="101" t="s">
        <v>3</v>
      </c>
      <c r="E83" s="101" t="s">
        <v>763</v>
      </c>
    </row>
    <row r="84" spans="1:32" x14ac:dyDescent="0.25">
      <c r="A84" s="178"/>
      <c r="B84" s="95">
        <v>46297</v>
      </c>
      <c r="C84" s="94" t="s">
        <v>409</v>
      </c>
      <c r="D84" s="94" t="s">
        <v>781</v>
      </c>
      <c r="E84" s="94" t="s">
        <v>774</v>
      </c>
    </row>
    <row r="85" spans="1:32" x14ac:dyDescent="0.25">
      <c r="A85" s="178"/>
      <c r="B85" s="95">
        <v>46301</v>
      </c>
      <c r="C85" s="94" t="s">
        <v>764</v>
      </c>
      <c r="D85" s="94" t="s">
        <v>820</v>
      </c>
      <c r="E85" s="94" t="s">
        <v>774</v>
      </c>
    </row>
    <row r="86" spans="1:32" x14ac:dyDescent="0.25">
      <c r="A86" s="179"/>
      <c r="B86" s="95">
        <v>46308</v>
      </c>
      <c r="C86" s="94" t="s">
        <v>419</v>
      </c>
      <c r="D86" s="94" t="s">
        <v>841</v>
      </c>
      <c r="E86" s="94" t="s">
        <v>774</v>
      </c>
    </row>
    <row r="87" spans="1:32" s="90" customFormat="1" x14ac:dyDescent="0.25">
      <c r="A87" s="99"/>
      <c r="B87" s="96"/>
      <c r="C87" s="92"/>
      <c r="D87" s="92"/>
      <c r="E87" s="92"/>
      <c r="F87" s="93"/>
      <c r="G87" s="93"/>
      <c r="H87" s="93"/>
      <c r="I87" s="93"/>
      <c r="J87" s="93"/>
      <c r="K87" s="93"/>
      <c r="L87" s="93"/>
      <c r="M87" s="93"/>
      <c r="N87" s="93"/>
      <c r="O87" s="93"/>
      <c r="P87" s="93"/>
      <c r="Q87" s="93"/>
      <c r="R87" s="93"/>
      <c r="S87" s="93"/>
      <c r="T87" s="93"/>
      <c r="U87" s="93"/>
      <c r="V87" s="93"/>
      <c r="W87" s="93"/>
      <c r="X87" s="93"/>
      <c r="Y87" s="93"/>
      <c r="Z87" s="93"/>
      <c r="AA87" s="93"/>
      <c r="AB87" s="93"/>
      <c r="AC87" s="93"/>
      <c r="AD87" s="93"/>
      <c r="AE87" s="93"/>
      <c r="AF87" s="93"/>
    </row>
    <row r="88" spans="1:32" x14ac:dyDescent="0.25">
      <c r="A88" s="177">
        <v>46327</v>
      </c>
      <c r="B88" s="101" t="s">
        <v>10</v>
      </c>
      <c r="C88" s="101" t="s">
        <v>693</v>
      </c>
      <c r="D88" s="101" t="s">
        <v>3</v>
      </c>
      <c r="E88" s="101" t="s">
        <v>763</v>
      </c>
    </row>
    <row r="89" spans="1:32" x14ac:dyDescent="0.25">
      <c r="A89" s="178"/>
      <c r="B89" s="95">
        <v>46328</v>
      </c>
      <c r="C89" s="94" t="s">
        <v>425</v>
      </c>
      <c r="D89" s="94" t="s">
        <v>840</v>
      </c>
      <c r="E89" s="94" t="s">
        <v>774</v>
      </c>
    </row>
    <row r="90" spans="1:32" x14ac:dyDescent="0.25">
      <c r="A90" s="178"/>
      <c r="B90" s="95">
        <v>46337</v>
      </c>
      <c r="C90" s="94" t="s">
        <v>433</v>
      </c>
      <c r="D90" s="94" t="s">
        <v>931</v>
      </c>
      <c r="E90" s="94" t="s">
        <v>775</v>
      </c>
    </row>
    <row r="91" spans="1:32" x14ac:dyDescent="0.25">
      <c r="A91" s="178"/>
      <c r="B91" s="95">
        <v>46340</v>
      </c>
      <c r="C91" s="94" t="s">
        <v>444</v>
      </c>
      <c r="D91" s="94" t="s">
        <v>834</v>
      </c>
      <c r="E91" s="94" t="s">
        <v>774</v>
      </c>
    </row>
    <row r="92" spans="1:32" x14ac:dyDescent="0.25">
      <c r="A92" s="179"/>
      <c r="B92" s="95">
        <v>46353</v>
      </c>
      <c r="C92" s="94" t="s">
        <v>449</v>
      </c>
      <c r="D92" s="94" t="s">
        <v>835</v>
      </c>
      <c r="E92" s="94" t="s">
        <v>774</v>
      </c>
    </row>
    <row r="93" spans="1:32" s="90" customFormat="1" x14ac:dyDescent="0.25">
      <c r="A93" s="99"/>
      <c r="B93" s="96"/>
      <c r="C93" s="92"/>
      <c r="D93" s="92"/>
      <c r="E93" s="92"/>
      <c r="F93" s="93"/>
      <c r="G93" s="93"/>
      <c r="H93" s="93"/>
      <c r="I93" s="93"/>
      <c r="J93" s="93"/>
      <c r="K93" s="93"/>
      <c r="L93" s="93"/>
      <c r="M93" s="93"/>
      <c r="N93" s="93"/>
      <c r="O93" s="93"/>
      <c r="P93" s="93"/>
      <c r="Q93" s="93"/>
      <c r="R93" s="93"/>
      <c r="S93" s="93"/>
      <c r="T93" s="93"/>
      <c r="U93" s="93"/>
      <c r="V93" s="93"/>
      <c r="W93" s="93"/>
      <c r="X93" s="93"/>
      <c r="Y93" s="93"/>
      <c r="Z93" s="93"/>
      <c r="AA93" s="93"/>
      <c r="AB93" s="93"/>
      <c r="AC93" s="93"/>
      <c r="AD93" s="93"/>
      <c r="AE93" s="93"/>
      <c r="AF93" s="93"/>
    </row>
    <row r="94" spans="1:32" x14ac:dyDescent="0.25">
      <c r="A94" s="177">
        <v>46357</v>
      </c>
      <c r="B94" s="101" t="s">
        <v>10</v>
      </c>
      <c r="C94" s="101" t="s">
        <v>693</v>
      </c>
      <c r="D94" s="101" t="s">
        <v>3</v>
      </c>
      <c r="E94" s="101" t="s">
        <v>763</v>
      </c>
    </row>
    <row r="95" spans="1:32" x14ac:dyDescent="0.25">
      <c r="A95" s="178"/>
      <c r="B95" s="95">
        <v>46357</v>
      </c>
      <c r="C95" s="94" t="s">
        <v>456</v>
      </c>
      <c r="D95" s="94" t="s">
        <v>781</v>
      </c>
      <c r="E95" s="94" t="s">
        <v>774</v>
      </c>
    </row>
    <row r="96" spans="1:32" x14ac:dyDescent="0.25">
      <c r="A96" s="178"/>
      <c r="B96" s="95">
        <v>46368</v>
      </c>
      <c r="C96" s="94" t="s">
        <v>460</v>
      </c>
      <c r="D96" s="94" t="s">
        <v>836</v>
      </c>
      <c r="E96" s="94" t="s">
        <v>957</v>
      </c>
    </row>
    <row r="97" spans="1:5" x14ac:dyDescent="0.25">
      <c r="A97" s="178"/>
      <c r="B97" s="95">
        <v>46372</v>
      </c>
      <c r="C97" s="94" t="s">
        <v>653</v>
      </c>
      <c r="D97" s="94" t="s">
        <v>837</v>
      </c>
      <c r="E97" s="94" t="s">
        <v>774</v>
      </c>
    </row>
    <row r="98" spans="1:5" x14ac:dyDescent="0.25">
      <c r="A98" s="178"/>
      <c r="B98" s="95">
        <v>46372</v>
      </c>
      <c r="C98" s="94" t="s">
        <v>53</v>
      </c>
      <c r="D98" s="94" t="s">
        <v>932</v>
      </c>
      <c r="E98" s="94" t="s">
        <v>775</v>
      </c>
    </row>
    <row r="99" spans="1:5" x14ac:dyDescent="0.25">
      <c r="A99" s="178"/>
      <c r="B99" s="95">
        <v>46373</v>
      </c>
      <c r="C99" s="94" t="s">
        <v>478</v>
      </c>
      <c r="D99" s="94" t="s">
        <v>838</v>
      </c>
      <c r="E99" s="94" t="s">
        <v>775</v>
      </c>
    </row>
    <row r="100" spans="1:5" x14ac:dyDescent="0.25">
      <c r="A100" s="178"/>
      <c r="B100" s="95">
        <v>46374</v>
      </c>
      <c r="C100" s="94" t="s">
        <v>484</v>
      </c>
      <c r="D100" s="94" t="s">
        <v>839</v>
      </c>
      <c r="E100" s="94" t="s">
        <v>775</v>
      </c>
    </row>
    <row r="101" spans="1:5" x14ac:dyDescent="0.25">
      <c r="A101" s="179"/>
      <c r="B101" s="95">
        <v>46386</v>
      </c>
      <c r="C101" s="94" t="s">
        <v>491</v>
      </c>
      <c r="D101" s="94" t="s">
        <v>782</v>
      </c>
      <c r="E101" s="94" t="s">
        <v>774</v>
      </c>
    </row>
  </sheetData>
  <mergeCells count="13">
    <mergeCell ref="A94:A101"/>
    <mergeCell ref="A3:A9"/>
    <mergeCell ref="A1:E1"/>
    <mergeCell ref="A59:A63"/>
    <mergeCell ref="A65:A72"/>
    <mergeCell ref="A74:A81"/>
    <mergeCell ref="A83:A86"/>
    <mergeCell ref="A88:A92"/>
    <mergeCell ref="A11:A22"/>
    <mergeCell ref="A24:A37"/>
    <mergeCell ref="A39:A44"/>
    <mergeCell ref="A46:A49"/>
    <mergeCell ref="A51:A5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9"/>
  <sheetViews>
    <sheetView topLeftCell="A13" workbookViewId="0">
      <selection activeCell="E38" sqref="E38"/>
    </sheetView>
  </sheetViews>
  <sheetFormatPr defaultRowHeight="15" x14ac:dyDescent="0.25"/>
  <cols>
    <col min="1" max="1" width="22.28515625" bestFit="1" customWidth="1"/>
    <col min="2" max="2" width="14" customWidth="1"/>
    <col min="3" max="3" width="45.85546875" style="105" bestFit="1" customWidth="1"/>
    <col min="4" max="4" width="32.7109375" style="105" bestFit="1" customWidth="1"/>
    <col min="5" max="5" width="64.28515625" style="105" bestFit="1" customWidth="1"/>
    <col min="6" max="6" width="24.7109375" bestFit="1" customWidth="1"/>
  </cols>
  <sheetData>
    <row r="1" spans="1:8" x14ac:dyDescent="0.25">
      <c r="A1" s="133" t="s">
        <v>864</v>
      </c>
      <c r="B1" s="133" t="s">
        <v>865</v>
      </c>
      <c r="C1" s="133" t="s">
        <v>866</v>
      </c>
      <c r="D1" s="133" t="s">
        <v>867</v>
      </c>
      <c r="E1" s="133" t="s">
        <v>3</v>
      </c>
      <c r="F1" s="133" t="s">
        <v>691</v>
      </c>
    </row>
    <row r="2" spans="1:8" s="91" customFormat="1" x14ac:dyDescent="0.25">
      <c r="A2" s="134">
        <v>1</v>
      </c>
      <c r="B2" s="135" t="s">
        <v>641</v>
      </c>
      <c r="C2" s="136" t="s">
        <v>498</v>
      </c>
      <c r="D2" s="136" t="s">
        <v>122</v>
      </c>
      <c r="E2" s="136" t="s">
        <v>777</v>
      </c>
      <c r="F2" s="137" t="s">
        <v>256</v>
      </c>
    </row>
    <row r="3" spans="1:8" s="141" customFormat="1" x14ac:dyDescent="0.25">
      <c r="A3" s="138">
        <v>2</v>
      </c>
      <c r="B3" s="139" t="s">
        <v>641</v>
      </c>
      <c r="C3" s="140" t="s">
        <v>875</v>
      </c>
      <c r="D3" s="140"/>
      <c r="E3" s="140"/>
      <c r="F3" s="137" t="s">
        <v>256</v>
      </c>
    </row>
    <row r="4" spans="1:8" s="91" customFormat="1" x14ac:dyDescent="0.25">
      <c r="A4" s="134">
        <v>3</v>
      </c>
      <c r="B4" s="135" t="s">
        <v>641</v>
      </c>
      <c r="C4" s="136" t="s">
        <v>330</v>
      </c>
      <c r="D4" s="136" t="s">
        <v>60</v>
      </c>
      <c r="E4" s="136" t="s">
        <v>868</v>
      </c>
      <c r="F4" s="137" t="s">
        <v>256</v>
      </c>
    </row>
    <row r="5" spans="1:8" s="91" customFormat="1" x14ac:dyDescent="0.25">
      <c r="A5" s="134">
        <v>4</v>
      </c>
      <c r="B5" s="135" t="s">
        <v>641</v>
      </c>
      <c r="C5" s="136" t="s">
        <v>100</v>
      </c>
      <c r="D5" s="136" t="s">
        <v>53</v>
      </c>
      <c r="E5" s="136" t="s">
        <v>869</v>
      </c>
      <c r="F5" s="137" t="s">
        <v>256</v>
      </c>
    </row>
    <row r="6" spans="1:8" s="91" customFormat="1" x14ac:dyDescent="0.25">
      <c r="A6" s="134">
        <v>5</v>
      </c>
      <c r="B6" s="135" t="s">
        <v>641</v>
      </c>
      <c r="C6" s="142" t="s">
        <v>329</v>
      </c>
      <c r="D6" s="142" t="s">
        <v>17</v>
      </c>
      <c r="E6" s="142" t="s">
        <v>780</v>
      </c>
      <c r="F6" s="143" t="s">
        <v>256</v>
      </c>
    </row>
    <row r="7" spans="1:8" s="91" customFormat="1" x14ac:dyDescent="0.25">
      <c r="A7" s="134">
        <v>6</v>
      </c>
      <c r="B7" s="135" t="s">
        <v>641</v>
      </c>
      <c r="C7" s="136" t="s">
        <v>498</v>
      </c>
      <c r="D7" s="136" t="s">
        <v>165</v>
      </c>
      <c r="E7" s="136" t="s">
        <v>787</v>
      </c>
      <c r="F7" s="137" t="s">
        <v>256</v>
      </c>
    </row>
    <row r="8" spans="1:8" s="91" customFormat="1" x14ac:dyDescent="0.25">
      <c r="A8" s="134">
        <v>7</v>
      </c>
      <c r="B8" s="135" t="s">
        <v>641</v>
      </c>
      <c r="C8" s="136" t="s">
        <v>329</v>
      </c>
      <c r="D8" s="136" t="s">
        <v>157</v>
      </c>
      <c r="E8" s="136" t="s">
        <v>804</v>
      </c>
      <c r="F8" s="137" t="s">
        <v>256</v>
      </c>
    </row>
    <row r="9" spans="1:8" s="91" customFormat="1" x14ac:dyDescent="0.25">
      <c r="A9" s="134">
        <v>8</v>
      </c>
      <c r="B9" s="135" t="s">
        <v>641</v>
      </c>
      <c r="C9" s="136" t="s">
        <v>498</v>
      </c>
      <c r="D9" s="136" t="s">
        <v>183</v>
      </c>
      <c r="E9" s="136" t="s">
        <v>784</v>
      </c>
      <c r="F9" s="137" t="s">
        <v>256</v>
      </c>
    </row>
    <row r="10" spans="1:8" s="91" customFormat="1" x14ac:dyDescent="0.25">
      <c r="A10" s="134">
        <v>9</v>
      </c>
      <c r="B10" s="135" t="s">
        <v>97</v>
      </c>
      <c r="C10" s="136" t="s">
        <v>638</v>
      </c>
      <c r="D10" s="136" t="s">
        <v>530</v>
      </c>
      <c r="E10" s="136" t="s">
        <v>870</v>
      </c>
      <c r="F10" s="137" t="s">
        <v>256</v>
      </c>
    </row>
    <row r="11" spans="1:8" s="91" customFormat="1" x14ac:dyDescent="0.25">
      <c r="A11" s="134">
        <v>10</v>
      </c>
      <c r="B11" s="135" t="s">
        <v>97</v>
      </c>
      <c r="C11" s="136" t="s">
        <v>637</v>
      </c>
      <c r="D11" s="136" t="s">
        <v>69</v>
      </c>
      <c r="E11" s="136" t="s">
        <v>791</v>
      </c>
      <c r="F11" s="137" t="s">
        <v>256</v>
      </c>
      <c r="H11" s="141"/>
    </row>
    <row r="12" spans="1:8" s="91" customFormat="1" x14ac:dyDescent="0.25">
      <c r="A12" s="134">
        <v>11</v>
      </c>
      <c r="B12" s="144" t="s">
        <v>97</v>
      </c>
      <c r="C12" s="144" t="s">
        <v>636</v>
      </c>
      <c r="D12" s="144" t="s">
        <v>388</v>
      </c>
      <c r="E12" s="144" t="s">
        <v>808</v>
      </c>
      <c r="F12" s="145" t="s">
        <v>256</v>
      </c>
    </row>
    <row r="13" spans="1:8" s="91" customFormat="1" x14ac:dyDescent="0.25">
      <c r="A13" s="134">
        <v>12</v>
      </c>
      <c r="B13" s="135" t="s">
        <v>97</v>
      </c>
      <c r="C13" s="144" t="s">
        <v>636</v>
      </c>
      <c r="D13" s="136" t="s">
        <v>210</v>
      </c>
      <c r="E13" s="144" t="s">
        <v>808</v>
      </c>
      <c r="F13" s="137" t="s">
        <v>256</v>
      </c>
    </row>
    <row r="14" spans="1:8" s="91" customFormat="1" x14ac:dyDescent="0.25">
      <c r="A14" s="134">
        <v>13</v>
      </c>
      <c r="B14" s="135" t="s">
        <v>641</v>
      </c>
      <c r="C14" s="146" t="s">
        <v>497</v>
      </c>
      <c r="D14" s="146" t="s">
        <v>197</v>
      </c>
      <c r="E14" s="146" t="s">
        <v>785</v>
      </c>
      <c r="F14" s="147" t="s">
        <v>256</v>
      </c>
    </row>
    <row r="15" spans="1:8" s="91" customFormat="1" x14ac:dyDescent="0.25">
      <c r="A15" s="134">
        <v>14</v>
      </c>
      <c r="B15" s="135" t="s">
        <v>641</v>
      </c>
      <c r="C15" s="136" t="s">
        <v>329</v>
      </c>
      <c r="D15" s="136" t="s">
        <v>203</v>
      </c>
      <c r="E15" s="136" t="s">
        <v>786</v>
      </c>
      <c r="F15" s="137" t="s">
        <v>256</v>
      </c>
    </row>
    <row r="16" spans="1:8" s="141" customFormat="1" x14ac:dyDescent="0.25">
      <c r="A16" s="138">
        <v>15</v>
      </c>
      <c r="B16" s="139" t="s">
        <v>641</v>
      </c>
      <c r="C16" s="140" t="s">
        <v>876</v>
      </c>
      <c r="D16" s="140"/>
      <c r="E16" s="140"/>
      <c r="F16" s="137" t="s">
        <v>256</v>
      </c>
    </row>
    <row r="17" spans="1:6" s="91" customFormat="1" x14ac:dyDescent="0.25">
      <c r="A17" s="134">
        <v>16</v>
      </c>
      <c r="B17" s="135" t="s">
        <v>641</v>
      </c>
      <c r="C17" s="136" t="s">
        <v>567</v>
      </c>
      <c r="D17" s="136" t="s">
        <v>210</v>
      </c>
      <c r="E17" s="144" t="s">
        <v>808</v>
      </c>
      <c r="F17" s="137" t="s">
        <v>256</v>
      </c>
    </row>
    <row r="18" spans="1:6" s="91" customFormat="1" x14ac:dyDescent="0.25">
      <c r="A18" s="134">
        <v>17</v>
      </c>
      <c r="B18" s="135" t="s">
        <v>641</v>
      </c>
      <c r="C18" s="136" t="s">
        <v>871</v>
      </c>
      <c r="D18" s="136" t="s">
        <v>244</v>
      </c>
      <c r="E18" s="136" t="s">
        <v>820</v>
      </c>
      <c r="F18" s="137" t="s">
        <v>256</v>
      </c>
    </row>
    <row r="19" spans="1:6" s="91" customFormat="1" x14ac:dyDescent="0.25">
      <c r="A19" s="134">
        <v>18</v>
      </c>
      <c r="B19" s="135" t="s">
        <v>641</v>
      </c>
      <c r="C19" s="136" t="s">
        <v>872</v>
      </c>
      <c r="D19" s="148" t="s">
        <v>256</v>
      </c>
      <c r="E19" s="148" t="s">
        <v>256</v>
      </c>
      <c r="F19" s="94" t="s">
        <v>660</v>
      </c>
    </row>
    <row r="20" spans="1:6" s="91" customFormat="1" x14ac:dyDescent="0.25">
      <c r="A20" s="134">
        <v>19</v>
      </c>
      <c r="B20" s="135" t="s">
        <v>641</v>
      </c>
      <c r="C20" s="136" t="s">
        <v>873</v>
      </c>
      <c r="D20" s="148" t="s">
        <v>256</v>
      </c>
      <c r="E20" s="148" t="s">
        <v>256</v>
      </c>
      <c r="F20" s="94" t="s">
        <v>661</v>
      </c>
    </row>
    <row r="21" spans="1:6" s="91" customFormat="1" x14ac:dyDescent="0.25">
      <c r="A21" s="134">
        <v>20</v>
      </c>
      <c r="B21" s="135" t="s">
        <v>97</v>
      </c>
      <c r="C21" s="136" t="s">
        <v>874</v>
      </c>
      <c r="D21" s="148" t="s">
        <v>256</v>
      </c>
      <c r="E21" s="148" t="s">
        <v>256</v>
      </c>
      <c r="F21" s="94" t="s">
        <v>667</v>
      </c>
    </row>
    <row r="22" spans="1:6" s="91" customFormat="1" x14ac:dyDescent="0.25">
      <c r="A22" s="134">
        <v>21</v>
      </c>
      <c r="B22" s="135" t="s">
        <v>641</v>
      </c>
      <c r="C22" s="136" t="s">
        <v>329</v>
      </c>
      <c r="D22" s="136" t="s">
        <v>306</v>
      </c>
      <c r="E22" s="136" t="s">
        <v>825</v>
      </c>
      <c r="F22" s="108" t="s">
        <v>256</v>
      </c>
    </row>
    <row r="23" spans="1:6" s="91" customFormat="1" x14ac:dyDescent="0.25">
      <c r="A23" s="134">
        <v>22</v>
      </c>
      <c r="B23" s="135" t="s">
        <v>641</v>
      </c>
      <c r="C23" s="136" t="s">
        <v>903</v>
      </c>
      <c r="D23" s="148" t="s">
        <v>256</v>
      </c>
      <c r="E23" s="148" t="s">
        <v>256</v>
      </c>
      <c r="F23" s="94" t="s">
        <v>902</v>
      </c>
    </row>
    <row r="24" spans="1:6" s="91" customFormat="1" x14ac:dyDescent="0.25">
      <c r="A24" s="134">
        <v>23</v>
      </c>
      <c r="B24" s="135" t="s">
        <v>641</v>
      </c>
      <c r="C24" s="136" t="s">
        <v>917</v>
      </c>
      <c r="D24" s="148" t="s">
        <v>256</v>
      </c>
      <c r="E24" s="148" t="s">
        <v>256</v>
      </c>
      <c r="F24" s="94" t="s">
        <v>916</v>
      </c>
    </row>
    <row r="25" spans="1:6" s="91" customFormat="1" x14ac:dyDescent="0.25">
      <c r="A25" s="134">
        <v>24</v>
      </c>
      <c r="B25" s="135" t="s">
        <v>641</v>
      </c>
      <c r="C25" s="136" t="s">
        <v>100</v>
      </c>
      <c r="D25" s="136" t="s">
        <v>312</v>
      </c>
      <c r="E25" s="136" t="s">
        <v>826</v>
      </c>
      <c r="F25" s="108" t="s">
        <v>256</v>
      </c>
    </row>
    <row r="26" spans="1:6" s="91" customFormat="1" x14ac:dyDescent="0.25">
      <c r="A26" s="134">
        <v>25</v>
      </c>
      <c r="B26" s="135" t="s">
        <v>641</v>
      </c>
      <c r="C26" s="136" t="s">
        <v>498</v>
      </c>
      <c r="D26" s="136" t="s">
        <v>346</v>
      </c>
      <c r="E26" s="136" t="s">
        <v>991</v>
      </c>
      <c r="F26" s="108" t="s">
        <v>256</v>
      </c>
    </row>
    <row r="27" spans="1:6" s="91" customFormat="1" x14ac:dyDescent="0.25">
      <c r="A27" s="134">
        <v>26</v>
      </c>
      <c r="B27" s="135" t="s">
        <v>641</v>
      </c>
      <c r="C27" s="136" t="s">
        <v>329</v>
      </c>
      <c r="D27" s="136" t="s">
        <v>350</v>
      </c>
      <c r="E27" s="136" t="s">
        <v>992</v>
      </c>
      <c r="F27" s="108" t="s">
        <v>256</v>
      </c>
    </row>
    <row r="28" spans="1:6" s="91" customFormat="1" x14ac:dyDescent="0.25">
      <c r="A28" s="134">
        <v>27</v>
      </c>
      <c r="B28" s="149" t="s">
        <v>641</v>
      </c>
      <c r="C28" s="150" t="s">
        <v>498</v>
      </c>
      <c r="D28" s="150" t="s">
        <v>419</v>
      </c>
      <c r="E28" s="150" t="s">
        <v>841</v>
      </c>
      <c r="F28" s="158" t="s">
        <v>256</v>
      </c>
    </row>
    <row r="29" spans="1:6" s="91" customFormat="1" x14ac:dyDescent="0.25">
      <c r="A29" s="134">
        <v>28</v>
      </c>
      <c r="B29" s="135" t="s">
        <v>641</v>
      </c>
      <c r="C29" s="136" t="s">
        <v>100</v>
      </c>
      <c r="D29" s="136" t="s">
        <v>382</v>
      </c>
      <c r="E29" s="136" t="s">
        <v>843</v>
      </c>
      <c r="F29" s="108" t="s">
        <v>256</v>
      </c>
    </row>
    <row r="30" spans="1:6" s="91" customFormat="1" x14ac:dyDescent="0.25">
      <c r="A30" s="134">
        <v>29</v>
      </c>
      <c r="B30" s="135" t="s">
        <v>641</v>
      </c>
      <c r="C30" s="136" t="s">
        <v>498</v>
      </c>
      <c r="D30" s="136" t="s">
        <v>17</v>
      </c>
      <c r="E30" s="136" t="s">
        <v>780</v>
      </c>
      <c r="F30" s="108" t="s">
        <v>256</v>
      </c>
    </row>
    <row r="31" spans="1:6" s="91" customFormat="1" x14ac:dyDescent="0.25">
      <c r="A31" s="134">
        <v>30</v>
      </c>
      <c r="B31" s="135" t="s">
        <v>641</v>
      </c>
      <c r="C31" s="136" t="s">
        <v>100</v>
      </c>
      <c r="D31" s="136" t="s">
        <v>333</v>
      </c>
      <c r="E31" s="136" t="s">
        <v>830</v>
      </c>
      <c r="F31" s="108" t="s">
        <v>256</v>
      </c>
    </row>
    <row r="32" spans="1:6" s="91" customFormat="1" x14ac:dyDescent="0.25">
      <c r="A32" s="134">
        <v>31</v>
      </c>
      <c r="B32" s="135" t="s">
        <v>641</v>
      </c>
      <c r="C32" s="136" t="s">
        <v>903</v>
      </c>
      <c r="D32" s="148" t="s">
        <v>256</v>
      </c>
      <c r="E32" s="148" t="s">
        <v>256</v>
      </c>
      <c r="F32" s="94" t="s">
        <v>902</v>
      </c>
    </row>
    <row r="33" spans="1:6" s="91" customFormat="1" x14ac:dyDescent="0.25">
      <c r="A33" s="134">
        <v>32</v>
      </c>
      <c r="B33" s="135" t="s">
        <v>1007</v>
      </c>
      <c r="C33" s="142" t="s">
        <v>917</v>
      </c>
      <c r="D33" s="159" t="s">
        <v>256</v>
      </c>
      <c r="E33" s="159" t="s">
        <v>256</v>
      </c>
      <c r="F33" s="151" t="s">
        <v>916</v>
      </c>
    </row>
    <row r="34" spans="1:6" s="91" customFormat="1" x14ac:dyDescent="0.25">
      <c r="A34" s="134">
        <v>33</v>
      </c>
      <c r="B34" s="135" t="s">
        <v>641</v>
      </c>
      <c r="C34" s="136" t="s">
        <v>1008</v>
      </c>
      <c r="D34" s="136" t="s">
        <v>363</v>
      </c>
      <c r="E34" s="136" t="s">
        <v>1009</v>
      </c>
      <c r="F34" s="108" t="s">
        <v>256</v>
      </c>
    </row>
    <row r="35" spans="1:6" s="91" customFormat="1" x14ac:dyDescent="0.25">
      <c r="A35" s="134">
        <v>34</v>
      </c>
      <c r="B35" s="135" t="s">
        <v>641</v>
      </c>
      <c r="C35" s="136" t="s">
        <v>567</v>
      </c>
      <c r="D35" s="136" t="s">
        <v>403</v>
      </c>
      <c r="E35" s="136" t="s">
        <v>844</v>
      </c>
      <c r="F35" s="108" t="s">
        <v>256</v>
      </c>
    </row>
    <row r="36" spans="1:6" s="91" customFormat="1" x14ac:dyDescent="0.25">
      <c r="A36" s="134">
        <v>35</v>
      </c>
      <c r="B36" s="135" t="s">
        <v>97</v>
      </c>
      <c r="C36" s="136" t="s">
        <v>634</v>
      </c>
      <c r="D36" s="136" t="s">
        <v>582</v>
      </c>
      <c r="E36" s="136" t="s">
        <v>1011</v>
      </c>
      <c r="F36" s="108" t="s">
        <v>256</v>
      </c>
    </row>
    <row r="37" spans="1:6" s="91" customFormat="1" x14ac:dyDescent="0.25">
      <c r="A37" s="134">
        <v>36</v>
      </c>
      <c r="B37" s="135" t="s">
        <v>641</v>
      </c>
      <c r="C37" s="136" t="s">
        <v>1026</v>
      </c>
      <c r="D37" s="136" t="s">
        <v>256</v>
      </c>
      <c r="E37" s="136" t="s">
        <v>256</v>
      </c>
      <c r="F37" s="94" t="s">
        <v>1027</v>
      </c>
    </row>
    <row r="38" spans="1:6" s="91" customFormat="1" x14ac:dyDescent="0.25">
      <c r="A38" s="134">
        <v>37</v>
      </c>
      <c r="B38" s="135" t="s">
        <v>641</v>
      </c>
      <c r="C38" s="161" t="s">
        <v>1031</v>
      </c>
      <c r="D38" s="136" t="s">
        <v>409</v>
      </c>
      <c r="E38" s="136" t="s">
        <v>411</v>
      </c>
      <c r="F38" s="94" t="s">
        <v>408</v>
      </c>
    </row>
    <row r="39" spans="1:6" s="91" customFormat="1" x14ac:dyDescent="0.25">
      <c r="A39" s="134">
        <v>38</v>
      </c>
      <c r="B39" s="144" t="s">
        <v>1007</v>
      </c>
      <c r="C39" s="161" t="s">
        <v>1031</v>
      </c>
      <c r="D39" s="136" t="s">
        <v>409</v>
      </c>
      <c r="E39" s="136" t="s">
        <v>411</v>
      </c>
      <c r="F39" s="94" t="s">
        <v>408</v>
      </c>
    </row>
    <row r="40" spans="1:6" s="91" customFormat="1" x14ac:dyDescent="0.25">
      <c r="A40" s="134">
        <v>39</v>
      </c>
      <c r="B40" s="135" t="s">
        <v>641</v>
      </c>
      <c r="C40" s="136" t="s">
        <v>1032</v>
      </c>
      <c r="D40" s="136" t="s">
        <v>244</v>
      </c>
      <c r="E40" s="136" t="s">
        <v>820</v>
      </c>
      <c r="F40" s="94" t="s">
        <v>414</v>
      </c>
    </row>
    <row r="41" spans="1:6" s="91" customFormat="1" x14ac:dyDescent="0.25">
      <c r="A41" s="134">
        <v>40</v>
      </c>
      <c r="B41" s="135" t="s">
        <v>97</v>
      </c>
      <c r="C41" s="146" t="s">
        <v>634</v>
      </c>
      <c r="D41" s="146" t="s">
        <v>419</v>
      </c>
      <c r="E41" s="146" t="s">
        <v>841</v>
      </c>
      <c r="F41" s="175" t="s">
        <v>256</v>
      </c>
    </row>
    <row r="42" spans="1:6" s="91" customFormat="1" x14ac:dyDescent="0.25">
      <c r="A42" s="134">
        <v>41</v>
      </c>
      <c r="B42" s="135" t="s">
        <v>641</v>
      </c>
      <c r="C42" s="136" t="s">
        <v>100</v>
      </c>
      <c r="D42" s="136" t="s">
        <v>518</v>
      </c>
      <c r="E42" s="136" t="s">
        <v>855</v>
      </c>
      <c r="F42" s="108" t="s">
        <v>256</v>
      </c>
    </row>
    <row r="43" spans="1:6" s="91" customFormat="1" x14ac:dyDescent="0.25">
      <c r="A43" s="134">
        <v>42</v>
      </c>
      <c r="B43" s="135"/>
      <c r="C43" s="136"/>
      <c r="D43" s="136"/>
      <c r="E43" s="136"/>
      <c r="F43" s="94"/>
    </row>
    <row r="44" spans="1:6" s="91" customFormat="1" x14ac:dyDescent="0.25">
      <c r="A44" s="134">
        <v>43</v>
      </c>
      <c r="B44" s="135"/>
      <c r="C44" s="136"/>
      <c r="D44" s="136"/>
      <c r="E44" s="136"/>
      <c r="F44" s="94"/>
    </row>
    <row r="45" spans="1:6" s="91" customFormat="1" x14ac:dyDescent="0.25">
      <c r="A45" s="134">
        <v>44</v>
      </c>
      <c r="B45" s="135"/>
      <c r="C45" s="136"/>
      <c r="D45" s="136"/>
      <c r="E45" s="136"/>
      <c r="F45" s="94"/>
    </row>
    <row r="46" spans="1:6" s="91" customFormat="1" x14ac:dyDescent="0.25">
      <c r="A46" s="134">
        <v>45</v>
      </c>
      <c r="B46" s="135"/>
      <c r="C46" s="136"/>
      <c r="D46" s="136"/>
      <c r="E46" s="136"/>
      <c r="F46" s="94"/>
    </row>
    <row r="47" spans="1:6" s="91" customFormat="1" x14ac:dyDescent="0.25">
      <c r="A47" s="134">
        <v>46</v>
      </c>
      <c r="B47" s="135"/>
      <c r="C47" s="136"/>
      <c r="D47" s="136"/>
      <c r="E47" s="136"/>
      <c r="F47" s="94"/>
    </row>
    <row r="48" spans="1:6" s="91" customFormat="1" x14ac:dyDescent="0.25">
      <c r="A48" s="134">
        <v>47</v>
      </c>
      <c r="B48" s="135"/>
      <c r="C48" s="136"/>
      <c r="D48" s="136"/>
      <c r="E48" s="136"/>
      <c r="F48" s="94"/>
    </row>
    <row r="49" spans="1:6" s="91" customFormat="1" x14ac:dyDescent="0.25">
      <c r="A49" s="134">
        <v>48</v>
      </c>
      <c r="B49" s="135"/>
      <c r="C49" s="136"/>
      <c r="D49" s="136"/>
      <c r="E49" s="136"/>
      <c r="F49" s="94"/>
    </row>
    <row r="50" spans="1:6" s="91" customFormat="1" x14ac:dyDescent="0.25">
      <c r="A50" s="134">
        <v>49</v>
      </c>
      <c r="B50" s="135"/>
      <c r="C50" s="136"/>
      <c r="D50" s="136"/>
      <c r="E50" s="136"/>
      <c r="F50" s="94"/>
    </row>
    <row r="51" spans="1:6" s="91" customFormat="1" x14ac:dyDescent="0.25">
      <c r="A51" s="152">
        <v>50</v>
      </c>
      <c r="B51" s="149"/>
      <c r="C51" s="150"/>
      <c r="D51" s="150"/>
      <c r="E51" s="150"/>
      <c r="F51" s="144"/>
    </row>
    <row r="52" spans="1:6" s="91" customFormat="1" x14ac:dyDescent="0.25">
      <c r="C52" s="97"/>
      <c r="D52" s="97"/>
      <c r="E52" s="97"/>
    </row>
    <row r="53" spans="1:6" s="91" customFormat="1" x14ac:dyDescent="0.25">
      <c r="C53" s="97"/>
      <c r="D53" s="97"/>
      <c r="E53" s="97"/>
    </row>
    <row r="54" spans="1:6" s="91" customFormat="1" x14ac:dyDescent="0.25">
      <c r="C54" s="97"/>
      <c r="D54" s="97"/>
      <c r="E54" s="97"/>
    </row>
    <row r="55" spans="1:6" s="91" customFormat="1" x14ac:dyDescent="0.25">
      <c r="C55" s="97"/>
      <c r="D55" s="97"/>
      <c r="E55" s="97"/>
    </row>
    <row r="56" spans="1:6" s="91" customFormat="1" x14ac:dyDescent="0.25">
      <c r="C56" s="97"/>
      <c r="D56" s="97"/>
      <c r="E56" s="97"/>
    </row>
    <row r="57" spans="1:6" s="91" customFormat="1" x14ac:dyDescent="0.25">
      <c r="C57" s="97"/>
      <c r="D57" s="97"/>
      <c r="E57" s="97"/>
    </row>
    <row r="58" spans="1:6" s="91" customFormat="1" x14ac:dyDescent="0.25">
      <c r="C58" s="97"/>
      <c r="D58" s="97"/>
      <c r="E58" s="97"/>
    </row>
    <row r="59" spans="1:6" s="91" customFormat="1" x14ac:dyDescent="0.25">
      <c r="C59" s="97"/>
      <c r="D59" s="97"/>
      <c r="E59" s="97"/>
    </row>
    <row r="60" spans="1:6" s="91" customFormat="1" x14ac:dyDescent="0.25">
      <c r="C60" s="97"/>
      <c r="D60" s="97"/>
      <c r="E60" s="97"/>
    </row>
    <row r="61" spans="1:6" s="91" customFormat="1" x14ac:dyDescent="0.25">
      <c r="C61" s="97"/>
      <c r="D61" s="97"/>
      <c r="E61" s="97"/>
    </row>
    <row r="62" spans="1:6" s="91" customFormat="1" x14ac:dyDescent="0.25">
      <c r="C62" s="97"/>
      <c r="D62" s="97"/>
      <c r="E62" s="97"/>
    </row>
    <row r="63" spans="1:6" s="91" customFormat="1" x14ac:dyDescent="0.25">
      <c r="C63" s="97"/>
      <c r="D63" s="97"/>
      <c r="E63" s="97"/>
    </row>
    <row r="64" spans="1:6" s="91" customFormat="1" x14ac:dyDescent="0.25">
      <c r="C64" s="97"/>
      <c r="D64" s="97"/>
      <c r="E64" s="97"/>
    </row>
    <row r="65" spans="3:5" s="91" customFormat="1" x14ac:dyDescent="0.25">
      <c r="C65" s="97"/>
      <c r="D65" s="97"/>
      <c r="E65" s="97"/>
    </row>
    <row r="66" spans="3:5" s="91" customFormat="1" x14ac:dyDescent="0.25">
      <c r="C66" s="97"/>
      <c r="D66" s="97"/>
      <c r="E66" s="97"/>
    </row>
    <row r="67" spans="3:5" s="91" customFormat="1" x14ac:dyDescent="0.25">
      <c r="C67" s="97"/>
      <c r="D67" s="97"/>
      <c r="E67" s="97"/>
    </row>
    <row r="68" spans="3:5" s="91" customFormat="1" x14ac:dyDescent="0.25">
      <c r="C68" s="97"/>
      <c r="D68" s="97"/>
      <c r="E68" s="97"/>
    </row>
    <row r="69" spans="3:5" s="91" customFormat="1" x14ac:dyDescent="0.25">
      <c r="C69" s="97"/>
      <c r="D69" s="97"/>
      <c r="E69" s="97"/>
    </row>
    <row r="70" spans="3:5" s="91" customFormat="1" x14ac:dyDescent="0.25">
      <c r="C70" s="97"/>
      <c r="D70" s="97"/>
      <c r="E70" s="97"/>
    </row>
    <row r="71" spans="3:5" s="91" customFormat="1" x14ac:dyDescent="0.25">
      <c r="C71" s="97"/>
      <c r="D71" s="97"/>
      <c r="E71" s="97"/>
    </row>
    <row r="72" spans="3:5" s="91" customFormat="1" x14ac:dyDescent="0.25">
      <c r="C72" s="97"/>
      <c r="D72" s="97"/>
      <c r="E72" s="97"/>
    </row>
    <row r="73" spans="3:5" s="91" customFormat="1" x14ac:dyDescent="0.25">
      <c r="C73" s="97"/>
      <c r="D73" s="97"/>
      <c r="E73" s="97"/>
    </row>
    <row r="74" spans="3:5" s="91" customFormat="1" x14ac:dyDescent="0.25">
      <c r="C74" s="97"/>
      <c r="D74" s="97"/>
      <c r="E74" s="97"/>
    </row>
    <row r="75" spans="3:5" s="91" customFormat="1" x14ac:dyDescent="0.25">
      <c r="C75" s="97"/>
      <c r="D75" s="97"/>
      <c r="E75" s="97"/>
    </row>
    <row r="76" spans="3:5" s="91" customFormat="1" x14ac:dyDescent="0.25">
      <c r="C76" s="97"/>
      <c r="D76" s="97"/>
      <c r="E76" s="97"/>
    </row>
    <row r="77" spans="3:5" s="91" customFormat="1" x14ac:dyDescent="0.25">
      <c r="C77" s="97"/>
      <c r="D77" s="97"/>
      <c r="E77" s="97"/>
    </row>
    <row r="78" spans="3:5" s="91" customFormat="1" x14ac:dyDescent="0.25">
      <c r="C78" s="97"/>
      <c r="D78" s="97"/>
      <c r="E78" s="97"/>
    </row>
    <row r="79" spans="3:5" s="91" customFormat="1" x14ac:dyDescent="0.25">
      <c r="C79" s="97"/>
      <c r="D79" s="97"/>
      <c r="E79" s="97"/>
    </row>
    <row r="80" spans="3:5" s="91" customFormat="1" x14ac:dyDescent="0.25">
      <c r="C80" s="97"/>
      <c r="D80" s="97"/>
      <c r="E80" s="97"/>
    </row>
    <row r="81" spans="3:5" s="91" customFormat="1" x14ac:dyDescent="0.25">
      <c r="C81" s="97"/>
      <c r="D81" s="97"/>
      <c r="E81" s="97"/>
    </row>
    <row r="82" spans="3:5" s="91" customFormat="1" x14ac:dyDescent="0.25">
      <c r="C82" s="97"/>
      <c r="D82" s="97"/>
      <c r="E82" s="97"/>
    </row>
    <row r="83" spans="3:5" s="91" customFormat="1" x14ac:dyDescent="0.25">
      <c r="C83" s="97"/>
      <c r="D83" s="97"/>
      <c r="E83" s="97"/>
    </row>
    <row r="84" spans="3:5" s="91" customFormat="1" x14ac:dyDescent="0.25">
      <c r="C84" s="97"/>
      <c r="D84" s="97"/>
      <c r="E84" s="97"/>
    </row>
    <row r="85" spans="3:5" s="91" customFormat="1" x14ac:dyDescent="0.25">
      <c r="C85" s="97"/>
      <c r="D85" s="97"/>
      <c r="E85" s="97"/>
    </row>
    <row r="86" spans="3:5" s="91" customFormat="1" x14ac:dyDescent="0.25">
      <c r="C86" s="97"/>
      <c r="D86" s="97"/>
      <c r="E86" s="97"/>
    </row>
    <row r="87" spans="3:5" s="91" customFormat="1" x14ac:dyDescent="0.25">
      <c r="C87" s="97"/>
      <c r="D87" s="97"/>
      <c r="E87" s="97"/>
    </row>
    <row r="88" spans="3:5" s="91" customFormat="1" x14ac:dyDescent="0.25">
      <c r="C88" s="97"/>
      <c r="D88" s="97"/>
      <c r="E88" s="97"/>
    </row>
    <row r="89" spans="3:5" s="91" customFormat="1" x14ac:dyDescent="0.25">
      <c r="C89" s="97"/>
      <c r="D89" s="97"/>
      <c r="E89" s="97"/>
    </row>
    <row r="90" spans="3:5" s="91" customFormat="1" x14ac:dyDescent="0.25">
      <c r="C90" s="97"/>
      <c r="D90" s="97"/>
      <c r="E90" s="97"/>
    </row>
    <row r="91" spans="3:5" s="91" customFormat="1" x14ac:dyDescent="0.25">
      <c r="C91" s="97"/>
      <c r="D91" s="97"/>
      <c r="E91" s="97"/>
    </row>
    <row r="92" spans="3:5" s="91" customFormat="1" x14ac:dyDescent="0.25">
      <c r="C92" s="97"/>
      <c r="D92" s="97"/>
      <c r="E92" s="97"/>
    </row>
    <row r="93" spans="3:5" s="91" customFormat="1" x14ac:dyDescent="0.25">
      <c r="C93" s="97"/>
      <c r="D93" s="97"/>
      <c r="E93" s="97"/>
    </row>
    <row r="94" spans="3:5" s="91" customFormat="1" x14ac:dyDescent="0.25">
      <c r="C94" s="97"/>
      <c r="D94" s="97"/>
      <c r="E94" s="97"/>
    </row>
    <row r="95" spans="3:5" s="91" customFormat="1" x14ac:dyDescent="0.25">
      <c r="C95" s="97"/>
      <c r="D95" s="97"/>
      <c r="E95" s="97"/>
    </row>
    <row r="96" spans="3:5" s="91" customFormat="1" x14ac:dyDescent="0.25">
      <c r="C96" s="97"/>
      <c r="D96" s="97"/>
      <c r="E96" s="97"/>
    </row>
    <row r="97" spans="3:5" s="91" customFormat="1" x14ac:dyDescent="0.25">
      <c r="C97" s="97"/>
      <c r="D97" s="97"/>
      <c r="E97" s="97"/>
    </row>
    <row r="98" spans="3:5" s="91" customFormat="1" x14ac:dyDescent="0.25">
      <c r="C98" s="97"/>
      <c r="D98" s="97"/>
      <c r="E98" s="97"/>
    </row>
    <row r="99" spans="3:5" s="91" customFormat="1" x14ac:dyDescent="0.25">
      <c r="C99" s="97"/>
      <c r="D99" s="97"/>
      <c r="E99" s="97"/>
    </row>
  </sheetData>
  <pageMargins left="0.511811024" right="0.511811024" top="0.78740157499999996" bottom="0.78740157499999996" header="0.31496062000000002" footer="0.31496062000000002"/>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E16" sqref="E16"/>
    </sheetView>
  </sheetViews>
  <sheetFormatPr defaultRowHeight="15" x14ac:dyDescent="0.25"/>
  <cols>
    <col min="1" max="1" width="21.7109375" bestFit="1" customWidth="1"/>
    <col min="2" max="2" width="21.7109375" customWidth="1"/>
    <col min="3" max="3" width="21" bestFit="1" customWidth="1"/>
    <col min="4" max="4" width="24.7109375" bestFit="1" customWidth="1"/>
    <col min="5" max="5" width="49.42578125" bestFit="1" customWidth="1"/>
    <col min="6" max="6" width="17.85546875" customWidth="1"/>
  </cols>
  <sheetData>
    <row r="1" spans="1:6" x14ac:dyDescent="0.25">
      <c r="A1" s="101" t="s">
        <v>877</v>
      </c>
      <c r="B1" s="101" t="s">
        <v>3</v>
      </c>
      <c r="C1" s="101" t="s">
        <v>880</v>
      </c>
      <c r="D1" s="101" t="s">
        <v>691</v>
      </c>
      <c r="E1" s="101" t="s">
        <v>878</v>
      </c>
      <c r="F1" s="101" t="s">
        <v>879</v>
      </c>
    </row>
    <row r="2" spans="1:6" x14ac:dyDescent="0.25">
      <c r="A2" s="94" t="s">
        <v>496</v>
      </c>
      <c r="B2" s="94"/>
      <c r="C2" s="95">
        <v>46035</v>
      </c>
      <c r="D2" s="94" t="s">
        <v>881</v>
      </c>
      <c r="E2" s="52" t="s">
        <v>882</v>
      </c>
      <c r="F2" s="106">
        <v>225387</v>
      </c>
    </row>
    <row r="3" spans="1:6" x14ac:dyDescent="0.25">
      <c r="A3" s="94" t="s">
        <v>74</v>
      </c>
      <c r="B3" s="94"/>
      <c r="C3" s="95">
        <v>46042</v>
      </c>
      <c r="D3" s="94" t="s">
        <v>883</v>
      </c>
      <c r="E3" s="52" t="s">
        <v>884</v>
      </c>
      <c r="F3" s="106">
        <v>21900</v>
      </c>
    </row>
    <row r="4" spans="1:6" x14ac:dyDescent="0.25">
      <c r="A4" s="94" t="s">
        <v>501</v>
      </c>
      <c r="B4" s="94"/>
      <c r="C4" s="95">
        <v>46088</v>
      </c>
      <c r="D4" s="94" t="s">
        <v>885</v>
      </c>
      <c r="E4" s="52" t="s">
        <v>886</v>
      </c>
      <c r="F4" s="106">
        <v>27600</v>
      </c>
    </row>
    <row r="5" spans="1:6" x14ac:dyDescent="0.25">
      <c r="A5" s="94" t="s">
        <v>506</v>
      </c>
      <c r="B5" s="94"/>
      <c r="C5" s="95">
        <v>46088</v>
      </c>
      <c r="D5" s="94" t="s">
        <v>885</v>
      </c>
      <c r="E5" s="52" t="s">
        <v>887</v>
      </c>
      <c r="F5" s="106">
        <v>900</v>
      </c>
    </row>
    <row r="6" spans="1:6" x14ac:dyDescent="0.25">
      <c r="A6" s="94" t="s">
        <v>509</v>
      </c>
      <c r="B6" s="94"/>
      <c r="C6" s="95">
        <v>46139</v>
      </c>
      <c r="D6" s="94" t="s">
        <v>888</v>
      </c>
      <c r="E6" s="52" t="s">
        <v>889</v>
      </c>
      <c r="F6" s="106">
        <v>19791</v>
      </c>
    </row>
    <row r="7" spans="1:6" x14ac:dyDescent="0.25">
      <c r="A7" s="94" t="s">
        <v>518</v>
      </c>
      <c r="B7" s="94"/>
      <c r="C7" s="95">
        <v>46153</v>
      </c>
      <c r="D7" s="108" t="s">
        <v>256</v>
      </c>
      <c r="E7" s="52" t="s">
        <v>892</v>
      </c>
      <c r="F7" s="109" t="s">
        <v>256</v>
      </c>
    </row>
    <row r="8" spans="1:6" x14ac:dyDescent="0.25">
      <c r="A8" s="94" t="s">
        <v>263</v>
      </c>
      <c r="B8" s="94"/>
      <c r="C8" s="95">
        <v>46189</v>
      </c>
      <c r="D8" s="94" t="s">
        <v>890</v>
      </c>
      <c r="E8" s="52" t="s">
        <v>891</v>
      </c>
      <c r="F8" s="107">
        <v>3090</v>
      </c>
    </row>
    <row r="9" spans="1:6" x14ac:dyDescent="0.25">
      <c r="A9" s="94" t="s">
        <v>547</v>
      </c>
      <c r="B9" s="94"/>
      <c r="C9" s="95">
        <v>46262</v>
      </c>
      <c r="D9" s="94" t="s">
        <v>905</v>
      </c>
      <c r="E9" s="52" t="s">
        <v>1005</v>
      </c>
      <c r="F9" s="107">
        <v>480.35</v>
      </c>
    </row>
  </sheetData>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E18" sqref="E18"/>
    </sheetView>
  </sheetViews>
  <sheetFormatPr defaultRowHeight="15" x14ac:dyDescent="0.25"/>
  <cols>
    <col min="1" max="1" width="30" bestFit="1" customWidth="1"/>
    <col min="2" max="2" width="21" bestFit="1" customWidth="1"/>
    <col min="3" max="3" width="23.140625" bestFit="1" customWidth="1"/>
    <col min="4" max="4" width="24.7109375" bestFit="1" customWidth="1"/>
    <col min="5" max="5" width="20.140625" bestFit="1" customWidth="1"/>
    <col min="6" max="6" width="41.7109375" bestFit="1" customWidth="1"/>
  </cols>
  <sheetData>
    <row r="1" spans="1:6" x14ac:dyDescent="0.25">
      <c r="A1" s="101" t="s">
        <v>893</v>
      </c>
      <c r="B1" s="101" t="s">
        <v>880</v>
      </c>
      <c r="C1" s="101" t="s">
        <v>894</v>
      </c>
      <c r="D1" s="101" t="s">
        <v>691</v>
      </c>
      <c r="E1" s="101" t="s">
        <v>3</v>
      </c>
      <c r="F1" s="101" t="s">
        <v>878</v>
      </c>
    </row>
    <row r="2" spans="1:6" x14ac:dyDescent="0.25">
      <c r="A2" s="94" t="s">
        <v>496</v>
      </c>
      <c r="B2" s="95">
        <v>46082</v>
      </c>
      <c r="C2" s="94" t="s">
        <v>895</v>
      </c>
      <c r="D2" s="94" t="s">
        <v>899</v>
      </c>
      <c r="E2" s="52" t="s">
        <v>780</v>
      </c>
      <c r="F2" s="106" t="s">
        <v>897</v>
      </c>
    </row>
    <row r="3" spans="1:6" x14ac:dyDescent="0.25">
      <c r="A3" s="94" t="s">
        <v>900</v>
      </c>
      <c r="B3" s="95">
        <v>46210</v>
      </c>
      <c r="C3" s="94" t="s">
        <v>896</v>
      </c>
      <c r="D3" s="94" t="s">
        <v>898</v>
      </c>
      <c r="E3" s="52" t="s">
        <v>863</v>
      </c>
      <c r="F3" s="106" t="s">
        <v>897</v>
      </c>
    </row>
    <row r="4" spans="1:6" s="105" customFormat="1" x14ac:dyDescent="0.25">
      <c r="A4" s="52" t="s">
        <v>501</v>
      </c>
      <c r="B4" s="117">
        <v>46224</v>
      </c>
      <c r="C4" s="52" t="s">
        <v>896</v>
      </c>
      <c r="D4" s="52" t="s">
        <v>898</v>
      </c>
      <c r="E4" s="52" t="s">
        <v>780</v>
      </c>
      <c r="F4" s="106" t="s">
        <v>897</v>
      </c>
    </row>
    <row r="5" spans="1:6" x14ac:dyDescent="0.25">
      <c r="A5" s="52" t="s">
        <v>506</v>
      </c>
      <c r="B5" s="117">
        <v>46224</v>
      </c>
      <c r="C5" s="52" t="s">
        <v>908</v>
      </c>
      <c r="D5" s="52" t="s">
        <v>905</v>
      </c>
      <c r="E5" s="52" t="s">
        <v>906</v>
      </c>
      <c r="F5" s="52" t="s">
        <v>907</v>
      </c>
    </row>
  </sheetData>
  <pageMargins left="0.511811024" right="0.511811024" top="0.78740157499999996" bottom="0.78740157499999996" header="0.31496062000000002" footer="0.3149606200000000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B20" sqref="B20"/>
    </sheetView>
  </sheetViews>
  <sheetFormatPr defaultColWidth="9.140625" defaultRowHeight="15" x14ac:dyDescent="0.25"/>
  <cols>
    <col min="1" max="1" width="34.85546875" style="105" bestFit="1" customWidth="1"/>
    <col min="2" max="2" width="86.5703125" style="105" bestFit="1" customWidth="1"/>
    <col min="3" max="3" width="17.85546875" style="105" bestFit="1" customWidth="1"/>
    <col min="4" max="4" width="24.42578125" style="105" bestFit="1" customWidth="1"/>
    <col min="5" max="5" width="11.140625" style="105" bestFit="1" customWidth="1"/>
    <col min="6" max="6" width="20.7109375" style="105" bestFit="1" customWidth="1"/>
    <col min="7" max="16384" width="9.140625" style="105"/>
  </cols>
  <sheetData>
    <row r="1" spans="1:6" x14ac:dyDescent="0.25">
      <c r="A1" s="101" t="s">
        <v>975</v>
      </c>
      <c r="B1" s="101" t="s">
        <v>3</v>
      </c>
      <c r="C1" s="101" t="s">
        <v>693</v>
      </c>
      <c r="D1" s="101" t="s">
        <v>691</v>
      </c>
      <c r="E1" s="101" t="s">
        <v>976</v>
      </c>
      <c r="F1" s="101" t="s">
        <v>977</v>
      </c>
    </row>
    <row r="2" spans="1:6" x14ac:dyDescent="0.25">
      <c r="A2" s="52" t="s">
        <v>496</v>
      </c>
      <c r="B2" s="52" t="s">
        <v>375</v>
      </c>
      <c r="C2" s="52" t="s">
        <v>373</v>
      </c>
      <c r="D2" s="52" t="s">
        <v>371</v>
      </c>
      <c r="E2" s="52" t="s">
        <v>979</v>
      </c>
      <c r="F2" s="117">
        <v>46098</v>
      </c>
    </row>
    <row r="3" spans="1:6" x14ac:dyDescent="0.25">
      <c r="A3" s="52" t="s">
        <v>74</v>
      </c>
      <c r="B3" s="52" t="s">
        <v>978</v>
      </c>
      <c r="C3" s="52" t="s">
        <v>555</v>
      </c>
      <c r="D3" s="52" t="s">
        <v>553</v>
      </c>
      <c r="E3" s="52" t="s">
        <v>979</v>
      </c>
      <c r="F3" s="117">
        <v>46098</v>
      </c>
    </row>
    <row r="4" spans="1:6" x14ac:dyDescent="0.25">
      <c r="A4" s="52" t="s">
        <v>501</v>
      </c>
      <c r="B4" s="52" t="s">
        <v>293</v>
      </c>
      <c r="C4" s="52" t="s">
        <v>291</v>
      </c>
      <c r="D4" s="52" t="s">
        <v>289</v>
      </c>
      <c r="E4" s="52" t="s">
        <v>979</v>
      </c>
      <c r="F4" s="117">
        <v>46072</v>
      </c>
    </row>
    <row r="5" spans="1:6" x14ac:dyDescent="0.25">
      <c r="A5" s="52" t="s">
        <v>506</v>
      </c>
      <c r="B5" s="52" t="s">
        <v>358</v>
      </c>
      <c r="C5" s="52" t="s">
        <v>356</v>
      </c>
      <c r="D5" s="52" t="s">
        <v>354</v>
      </c>
      <c r="E5" s="52" t="s">
        <v>979</v>
      </c>
      <c r="F5" s="117">
        <v>46072</v>
      </c>
    </row>
    <row r="6" spans="1:6" x14ac:dyDescent="0.25">
      <c r="A6" s="52" t="s">
        <v>509</v>
      </c>
      <c r="B6" s="52" t="s">
        <v>395</v>
      </c>
      <c r="C6" s="52" t="s">
        <v>393</v>
      </c>
      <c r="D6" s="52" t="s">
        <v>390</v>
      </c>
      <c r="E6" s="52" t="s">
        <v>979</v>
      </c>
      <c r="F6" s="117">
        <v>46080</v>
      </c>
    </row>
    <row r="7" spans="1:6" x14ac:dyDescent="0.25">
      <c r="A7" s="52" t="s">
        <v>518</v>
      </c>
      <c r="B7" s="52" t="s">
        <v>639</v>
      </c>
      <c r="C7" s="52" t="s">
        <v>720</v>
      </c>
      <c r="D7" s="52" t="s">
        <v>748</v>
      </c>
      <c r="E7" s="52" t="s">
        <v>979</v>
      </c>
      <c r="F7" s="117">
        <v>46028</v>
      </c>
    </row>
    <row r="8" spans="1:6" x14ac:dyDescent="0.25">
      <c r="A8" s="52" t="s">
        <v>263</v>
      </c>
      <c r="B8" s="52" t="s">
        <v>640</v>
      </c>
      <c r="C8" s="52" t="s">
        <v>277</v>
      </c>
      <c r="D8" s="52" t="s">
        <v>275</v>
      </c>
      <c r="E8" s="52" t="s">
        <v>979</v>
      </c>
      <c r="F8" s="117">
        <v>46111</v>
      </c>
    </row>
    <row r="9" spans="1:6" x14ac:dyDescent="0.25">
      <c r="A9" s="52" t="s">
        <v>547</v>
      </c>
      <c r="B9" s="52" t="s">
        <v>231</v>
      </c>
      <c r="C9" s="52" t="s">
        <v>229</v>
      </c>
      <c r="D9" s="52" t="s">
        <v>227</v>
      </c>
      <c r="E9" s="52" t="s">
        <v>980</v>
      </c>
      <c r="F9" s="117">
        <v>46044</v>
      </c>
    </row>
    <row r="10" spans="1:6" x14ac:dyDescent="0.25">
      <c r="A10" s="52" t="s">
        <v>333</v>
      </c>
      <c r="B10" s="52" t="s">
        <v>731</v>
      </c>
      <c r="C10" s="52" t="s">
        <v>437</v>
      </c>
      <c r="D10" s="52" t="s">
        <v>435</v>
      </c>
      <c r="E10" s="52" t="s">
        <v>980</v>
      </c>
      <c r="F10" s="117">
        <v>46173</v>
      </c>
    </row>
    <row r="11" spans="1:6" x14ac:dyDescent="0.25">
      <c r="A11" s="52" t="s">
        <v>541</v>
      </c>
      <c r="B11" s="52" t="s">
        <v>912</v>
      </c>
      <c r="C11" s="52" t="s">
        <v>904</v>
      </c>
      <c r="D11" s="52" t="s">
        <v>911</v>
      </c>
      <c r="E11" s="52" t="s">
        <v>980</v>
      </c>
      <c r="F11" s="117">
        <v>46234</v>
      </c>
    </row>
    <row r="12" spans="1:6" x14ac:dyDescent="0.25">
      <c r="A12" s="52" t="s">
        <v>848</v>
      </c>
      <c r="B12" s="52" t="s">
        <v>462</v>
      </c>
      <c r="C12" s="52" t="s">
        <v>460</v>
      </c>
      <c r="D12" s="52" t="s">
        <v>458</v>
      </c>
      <c r="E12" s="52" t="s">
        <v>980</v>
      </c>
      <c r="F12" s="117">
        <v>46252</v>
      </c>
    </row>
    <row r="13" spans="1:6" x14ac:dyDescent="0.25">
      <c r="A13" s="52" t="s">
        <v>563</v>
      </c>
      <c r="B13" s="52"/>
      <c r="C13" s="52"/>
      <c r="D13" s="52"/>
      <c r="E13" s="52"/>
      <c r="F13" s="117"/>
    </row>
    <row r="14" spans="1:6" x14ac:dyDescent="0.25">
      <c r="A14" s="52" t="s">
        <v>382</v>
      </c>
      <c r="B14" s="52" t="s">
        <v>1014</v>
      </c>
      <c r="C14" s="52" t="s">
        <v>621</v>
      </c>
      <c r="D14" s="52" t="s">
        <v>619</v>
      </c>
      <c r="E14" s="52" t="s">
        <v>979</v>
      </c>
      <c r="F14" s="117">
        <v>46273</v>
      </c>
    </row>
    <row r="16" spans="1:6" x14ac:dyDescent="0.25">
      <c r="A16" s="181" t="s">
        <v>1068</v>
      </c>
    </row>
  </sheetData>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selection activeCell="C18" sqref="C18"/>
    </sheetView>
  </sheetViews>
  <sheetFormatPr defaultColWidth="9.140625" defaultRowHeight="15" x14ac:dyDescent="0.25"/>
  <cols>
    <col min="1" max="1" width="61.5703125" style="105" bestFit="1" customWidth="1"/>
    <col min="2" max="2" width="47.5703125" style="105" bestFit="1" customWidth="1"/>
    <col min="3" max="3" width="21.28515625" style="105" customWidth="1"/>
    <col min="4" max="4" width="20.85546875" style="105" bestFit="1" customWidth="1"/>
    <col min="5" max="5" width="21" style="105" bestFit="1" customWidth="1"/>
    <col min="6" max="16384" width="9.140625" style="105"/>
  </cols>
  <sheetData>
    <row r="1" spans="1:5" x14ac:dyDescent="0.25">
      <c r="A1" s="101" t="s">
        <v>964</v>
      </c>
      <c r="B1" s="101" t="s">
        <v>967</v>
      </c>
      <c r="C1" s="101" t="s">
        <v>968</v>
      </c>
      <c r="D1" s="101" t="s">
        <v>880</v>
      </c>
      <c r="E1" s="101" t="s">
        <v>969</v>
      </c>
    </row>
    <row r="2" spans="1:5" ht="30" x14ac:dyDescent="0.25">
      <c r="A2" s="131" t="s">
        <v>966</v>
      </c>
      <c r="B2" s="30" t="s">
        <v>971</v>
      </c>
      <c r="C2" s="30" t="s">
        <v>972</v>
      </c>
      <c r="D2" s="132">
        <v>46141</v>
      </c>
      <c r="E2" s="43" t="s">
        <v>970</v>
      </c>
    </row>
    <row r="3" spans="1:5" ht="30" x14ac:dyDescent="0.25">
      <c r="A3" s="131" t="s">
        <v>965</v>
      </c>
      <c r="B3" s="43" t="s">
        <v>974</v>
      </c>
      <c r="C3" s="30" t="s">
        <v>973</v>
      </c>
      <c r="D3" s="43"/>
      <c r="E3" s="43" t="s">
        <v>970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Contratos vigentes em 2026</vt:lpstr>
      <vt:lpstr>Base de dados</vt:lpstr>
      <vt:lpstr>Contratos iniciados em 2026</vt:lpstr>
      <vt:lpstr>Contratos finalizados em 2026</vt:lpstr>
      <vt:lpstr>Memorandos 2026</vt:lpstr>
      <vt:lpstr>OF e OS 2026</vt:lpstr>
      <vt:lpstr>ARP 2026</vt:lpstr>
      <vt:lpstr>Termos de Rescisão 2026</vt:lpstr>
      <vt:lpstr>Termos adesão ao convênio 2026</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Tainá Tavora da Mata</dc:creator>
  <cp:keywords/>
  <dc:description/>
  <cp:lastModifiedBy>Gustavo Matheus Viana de Souza</cp:lastModifiedBy>
  <cp:revision/>
  <dcterms:created xsi:type="dcterms:W3CDTF">2026-02-25T12:07:36Z</dcterms:created>
  <dcterms:modified xsi:type="dcterms:W3CDTF">2026-10-14T15:41:18Z</dcterms:modified>
  <cp:category/>
  <cp:contentStatus/>
</cp:coreProperties>
</file>